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PRIHODA'!$A$1:$H$40</definedName>
  </definedNames>
  <calcPr calcId="124519"/>
</workbook>
</file>

<file path=xl/calcChain.xml><?xml version="1.0" encoding="utf-8"?>
<calcChain xmlns="http://schemas.openxmlformats.org/spreadsheetml/2006/main">
  <c r="L51" i="3"/>
  <c r="K51"/>
  <c r="G51"/>
  <c r="D27"/>
  <c r="E7"/>
  <c r="E51" s="1"/>
  <c r="E27"/>
  <c r="G27"/>
  <c r="C9"/>
  <c r="D13"/>
  <c r="C13"/>
  <c r="H6" i="1"/>
  <c r="G6"/>
  <c r="G12" s="1"/>
  <c r="D19" i="3"/>
  <c r="D9"/>
  <c r="F14" i="2"/>
  <c r="B14"/>
  <c r="E15" s="1"/>
  <c r="E39"/>
  <c r="C39"/>
  <c r="B39"/>
  <c r="E28"/>
  <c r="C28"/>
  <c r="B28"/>
  <c r="F39"/>
  <c r="F28"/>
  <c r="B40" l="1"/>
  <c r="B29"/>
  <c r="C8" i="3"/>
  <c r="D8"/>
  <c r="D7" s="1"/>
  <c r="D51" l="1"/>
  <c r="C7"/>
  <c r="C51" s="1"/>
</calcChain>
</file>

<file path=xl/sharedStrings.xml><?xml version="1.0" encoding="utf-8"?>
<sst xmlns="http://schemas.openxmlformats.org/spreadsheetml/2006/main" count="318" uniqueCount="81">
  <si>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</si>
  <si>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</si>
  <si>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</si>
  <si>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</si>
  <si>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</si>
  <si>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</si>
  <si>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</si>
  <si>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</si>
  <si>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</si>
  <si>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</si>
  <si>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</si>
  <si>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</si>
  <si>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</si>
  <si>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</si>
  <si>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</si>
  <si>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</si>
  <si>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</si>
  <si>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</si>
  <si>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</si>
  <si>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</si>
  <si>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</si>
  <si>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</si>
  <si>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</si>
  <si>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</si>
  <si>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</si>
  <si>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</si>
  <si>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</si>
  <si>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</si>
  <si>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</si>
  <si>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</si>
  <si>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</si>
  <si>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</si>
  <si>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</si>
  <si>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</si>
  <si>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</si>
  <si>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</si>
  <si>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</si>
  <si>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</si>
  <si>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</si>
  <si>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</si>
  <si>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</si>
  <si>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</si>
  <si>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</si>
  <si>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</si>
  <si>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</si>
  <si>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</si>
  <si>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</si>
  <si>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</si>
  <si>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</si>
  <si>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</si>
  <si>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</si>
  <si>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Naknade troškova osobama izvan radnog odnosa</t>
  </si>
  <si>
    <t>GRADSKI MUZEJ SISAK</t>
  </si>
  <si>
    <t>A100010</t>
  </si>
  <si>
    <t>Naziv aktivnosti: IZLOŽBENA I NAKLADNIČKA DJELATNOST</t>
  </si>
  <si>
    <t>Oprema</t>
  </si>
  <si>
    <t>K100001</t>
  </si>
  <si>
    <t>Naziv aktivnosti: ZAŠTITA KULTURNIH DOBARA</t>
  </si>
  <si>
    <t>Dodatna ulaganja na građ.objektima</t>
  </si>
  <si>
    <t xml:space="preserve">  </t>
  </si>
  <si>
    <t xml:space="preserve">SVEUKUPNO </t>
  </si>
  <si>
    <t>K100003</t>
  </si>
  <si>
    <t>INDUSTRIJSKA BAŠTINA -HOLANDSKA KUĆA</t>
  </si>
  <si>
    <t>2020.</t>
  </si>
  <si>
    <t>Ukupno prihodi i primici za 2020.</t>
  </si>
  <si>
    <t>PROJEKCIJA PLANA ZA 2021.</t>
  </si>
  <si>
    <t>Pomoći od institucija i tijela EU</t>
  </si>
  <si>
    <t>Rashodi za nabavu proiz.dug.imov.</t>
  </si>
  <si>
    <t>Poslovni objekti-Zgrada muzeja</t>
  </si>
  <si>
    <t>2021.</t>
  </si>
  <si>
    <t>Ukupno prihodi i primici za 2021.</t>
  </si>
  <si>
    <t>2022.</t>
  </si>
  <si>
    <t>Ukupno prihodi i primici za 2022.</t>
  </si>
  <si>
    <t xml:space="preserve">  PLAN ZA 2020.</t>
  </si>
  <si>
    <t>PROJEKCIJA PLANA ZA 2022.</t>
  </si>
  <si>
    <t>FINANCIJSKI PLAN GRADSKOG MUZEJA SISAK  ZA 2020. I                                                                                                                                                PROJEKCIJA PLANA ZA  2021. I 2022. GODINU</t>
  </si>
  <si>
    <t>plan  
za 2020.</t>
  </si>
  <si>
    <t>Projekcija plana
za 2021.</t>
  </si>
  <si>
    <t>Projekcija plana 
za 2022.</t>
  </si>
  <si>
    <t>plana 
za 2020.</t>
  </si>
  <si>
    <t>plan 
za 2020.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</si>
</sst>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0.000"/>
    <numFmt numFmtId="165" formatCode="_-* #,##0\ _k_n_-;\-* #,##0\ _k_n_-;_-* &quot;-&quot;??\ _k_n_-;_-@_-"/>
    <numFmt numFmtId="166" formatCode="#,##0_ ;\-#,##0\ "/>
  </numFmts>
  <fonts count="3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155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4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8" fillId="0" borderId="15" xfId="0" applyNumberFormat="1" applyFont="1" applyFill="1" applyBorder="1" applyAlignment="1" applyProtection="1"/>
    <xf numFmtId="3" fontId="31" fillId="0" borderId="16" xfId="0" applyNumberFormat="1" applyFont="1" applyBorder="1" applyAlignment="1">
      <alignment horizontal="right"/>
    </xf>
    <xf numFmtId="3" fontId="31" fillId="0" borderId="16" xfId="0" applyNumberFormat="1" applyFont="1" applyFill="1" applyBorder="1" applyAlignment="1" applyProtection="1">
      <alignment horizontal="right" wrapText="1"/>
    </xf>
    <xf numFmtId="0" fontId="33" fillId="0" borderId="15" xfId="0" applyNumberFormat="1" applyFont="1" applyFill="1" applyBorder="1" applyAlignment="1" applyProtection="1">
      <alignment wrapText="1"/>
    </xf>
    <xf numFmtId="3" fontId="31" fillId="0" borderId="34" xfId="0" applyNumberFormat="1" applyFont="1" applyBorder="1" applyAlignment="1">
      <alignment horizontal="right"/>
    </xf>
    <xf numFmtId="0" fontId="31" fillId="0" borderId="15" xfId="0" quotePrefix="1" applyFont="1" applyBorder="1" applyAlignment="1">
      <alignment horizontal="left"/>
    </xf>
    <xf numFmtId="0" fontId="31" fillId="0" borderId="15" xfId="0" applyNumberFormat="1" applyFont="1" applyFill="1" applyBorder="1" applyAlignment="1" applyProtection="1">
      <alignment wrapText="1"/>
    </xf>
    <xf numFmtId="0" fontId="33" fillId="0" borderId="15" xfId="0" applyNumberFormat="1" applyFont="1" applyFill="1" applyBorder="1" applyAlignment="1" applyProtection="1">
      <alignment horizontal="center" wrapText="1"/>
    </xf>
    <xf numFmtId="0" fontId="32" fillId="0" borderId="16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3" fontId="18" fillId="0" borderId="12" xfId="0" applyNumberFormat="1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right" vertical="center" wrapText="1"/>
    </xf>
    <xf numFmtId="3" fontId="18" fillId="0" borderId="36" xfId="0" applyNumberFormat="1" applyFont="1" applyBorder="1" applyAlignment="1">
      <alignment horizontal="center"/>
    </xf>
    <xf numFmtId="3" fontId="18" fillId="0" borderId="36" xfId="0" applyNumberFormat="1" applyFont="1" applyBorder="1"/>
    <xf numFmtId="1" fontId="18" fillId="0" borderId="37" xfId="0" applyNumberFormat="1" applyFont="1" applyBorder="1" applyAlignment="1">
      <alignment horizontal="left" wrapText="1"/>
    </xf>
    <xf numFmtId="3" fontId="18" fillId="0" borderId="0" xfId="0" applyNumberFormat="1" applyFont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right"/>
    </xf>
    <xf numFmtId="0" fontId="19" fillId="0" borderId="18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>
      <alignment horizontal="left" vertical="top"/>
    </xf>
    <xf numFmtId="0" fontId="22" fillId="0" borderId="0" xfId="0" applyNumberFormat="1" applyFont="1" applyFill="1" applyBorder="1" applyAlignment="1" applyProtection="1"/>
    <xf numFmtId="3" fontId="18" fillId="0" borderId="30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 applyProtection="1"/>
    <xf numFmtId="164" fontId="19" fillId="0" borderId="31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64" fontId="19" fillId="0" borderId="32" xfId="0" applyNumberFormat="1" applyFont="1" applyBorder="1" applyAlignment="1"/>
    <xf numFmtId="164" fontId="19" fillId="0" borderId="33" xfId="0" applyNumberFormat="1" applyFont="1" applyBorder="1" applyAlignment="1"/>
    <xf numFmtId="165" fontId="19" fillId="0" borderId="32" xfId="42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166" fontId="22" fillId="0" borderId="0" xfId="42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4" xfId="0" quotePrefix="1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34" fillId="0" borderId="34" xfId="0" applyNumberFormat="1" applyFont="1" applyFill="1" applyBorder="1" applyAlignment="1" applyProtection="1">
      <alignment horizontal="left" wrapText="1"/>
    </xf>
    <xf numFmtId="0" fontId="31" fillId="0" borderId="34" xfId="0" applyNumberFormat="1" applyFont="1" applyFill="1" applyBorder="1" applyAlignment="1" applyProtection="1">
      <alignment horizontal="left" wrapText="1"/>
    </xf>
    <xf numFmtId="0" fontId="33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4" xfId="0" quotePrefix="1" applyFont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5" fillId="0" borderId="38" xfId="0" quotePrefix="1" applyNumberFormat="1" applyFont="1" applyFill="1" applyBorder="1" applyAlignment="1" applyProtection="1">
      <alignment horizontal="left" wrapText="1"/>
    </xf>
    <xf numFmtId="0" fontId="32" fillId="0" borderId="38" xfId="0" applyNumberFormat="1" applyFont="1" applyFill="1" applyBorder="1" applyAlignment="1" applyProtection="1">
      <alignment wrapText="1"/>
    </xf>
    <xf numFmtId="0" fontId="34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5" fillId="0" borderId="38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  <cellStyle name="Zarez" xfId="4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370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371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19050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9525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F15" sqref="F15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94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9" ht="48" customHeight="1">
      <c r="A1" s="132" t="s">
        <v>75</v>
      </c>
      <c r="B1" s="132"/>
      <c r="C1" s="132"/>
      <c r="D1" s="132"/>
      <c r="E1" s="132"/>
      <c r="F1" s="132"/>
      <c r="G1" s="132"/>
      <c r="H1" s="132"/>
    </row>
    <row r="2" spans="1:9" s="74" customFormat="1" ht="26.25" customHeight="1">
      <c r="A2" s="132" t="s">
        <v>41</v>
      </c>
      <c r="B2" s="132"/>
      <c r="C2" s="132"/>
      <c r="D2" s="132"/>
      <c r="E2" s="132"/>
      <c r="F2" s="132"/>
      <c r="G2" s="143"/>
      <c r="H2" s="143"/>
    </row>
    <row r="3" spans="1:9" ht="25.5" customHeight="1">
      <c r="A3" s="132"/>
      <c r="B3" s="132"/>
      <c r="C3" s="132"/>
      <c r="D3" s="132"/>
      <c r="E3" s="132"/>
      <c r="F3" s="132"/>
      <c r="G3" s="132"/>
      <c r="H3" s="134"/>
    </row>
    <row r="4" spans="1:9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76</v>
      </c>
      <c r="G5" s="81" t="s">
        <v>77</v>
      </c>
      <c r="H5" s="82" t="s">
        <v>78</v>
      </c>
      <c r="I5" s="83"/>
    </row>
    <row r="6" spans="1:9" ht="27.75" customHeight="1">
      <c r="A6" s="137" t="s">
        <v>43</v>
      </c>
      <c r="B6" s="136"/>
      <c r="C6" s="136"/>
      <c r="D6" s="136"/>
      <c r="E6" s="142"/>
      <c r="F6" s="86">
        <v>4258000</v>
      </c>
      <c r="G6" s="86">
        <f>G7</f>
        <v>4400000</v>
      </c>
      <c r="H6" s="86">
        <f>H7</f>
        <v>4400000</v>
      </c>
      <c r="I6" s="105"/>
    </row>
    <row r="7" spans="1:9" ht="22.5" customHeight="1">
      <c r="A7" s="137" t="s">
        <v>0</v>
      </c>
      <c r="B7" s="136"/>
      <c r="C7" s="136"/>
      <c r="D7" s="136"/>
      <c r="E7" s="142"/>
      <c r="F7" s="85">
        <v>4258000</v>
      </c>
      <c r="G7" s="85">
        <v>4400000</v>
      </c>
      <c r="H7" s="85">
        <v>4400000</v>
      </c>
    </row>
    <row r="8" spans="1:9" ht="22.5" customHeight="1">
      <c r="A8" s="144" t="s">
        <v>48</v>
      </c>
      <c r="B8" s="142"/>
      <c r="C8" s="142"/>
      <c r="D8" s="142"/>
      <c r="E8" s="142"/>
      <c r="F8" s="85"/>
      <c r="G8" s="85"/>
      <c r="H8" s="85"/>
    </row>
    <row r="9" spans="1:9" ht="22.5" customHeight="1">
      <c r="A9" s="106" t="s">
        <v>44</v>
      </c>
      <c r="B9" s="84"/>
      <c r="C9" s="84"/>
      <c r="D9" s="84"/>
      <c r="E9" s="84"/>
      <c r="F9" s="85">
        <v>4258000</v>
      </c>
      <c r="G9" s="85">
        <v>4400000</v>
      </c>
      <c r="H9" s="85">
        <v>4400000</v>
      </c>
    </row>
    <row r="10" spans="1:9" ht="22.5" customHeight="1">
      <c r="A10" s="135" t="s">
        <v>1</v>
      </c>
      <c r="B10" s="136"/>
      <c r="C10" s="136"/>
      <c r="D10" s="136"/>
      <c r="E10" s="145"/>
      <c r="F10" s="86">
        <v>3918000</v>
      </c>
      <c r="G10" s="86">
        <v>4040000</v>
      </c>
      <c r="H10" s="86">
        <v>4040000</v>
      </c>
    </row>
    <row r="11" spans="1:9" ht="22.5" customHeight="1">
      <c r="A11" s="144" t="s">
        <v>2</v>
      </c>
      <c r="B11" s="142"/>
      <c r="C11" s="142"/>
      <c r="D11" s="142"/>
      <c r="E11" s="142"/>
      <c r="F11" s="86">
        <v>340000</v>
      </c>
      <c r="G11" s="86">
        <v>360000</v>
      </c>
      <c r="H11" s="86">
        <v>360000</v>
      </c>
    </row>
    <row r="12" spans="1:9" ht="22.5" customHeight="1">
      <c r="A12" s="135" t="s">
        <v>3</v>
      </c>
      <c r="B12" s="136"/>
      <c r="C12" s="136"/>
      <c r="D12" s="136"/>
      <c r="E12" s="136"/>
      <c r="F12" s="86"/>
      <c r="G12" s="86">
        <f>+G6-G9</f>
        <v>0</v>
      </c>
      <c r="H12" s="86"/>
    </row>
    <row r="13" spans="1:9" ht="25.5" customHeight="1">
      <c r="A13" s="132"/>
      <c r="B13" s="133"/>
      <c r="C13" s="133"/>
      <c r="D13" s="133"/>
      <c r="E13" s="133"/>
      <c r="F13" s="134"/>
      <c r="G13" s="134"/>
      <c r="H13" s="134"/>
    </row>
    <row r="14" spans="1:9" ht="27.75" customHeight="1">
      <c r="A14" s="77"/>
      <c r="B14" s="78"/>
      <c r="C14" s="78"/>
      <c r="D14" s="79"/>
      <c r="E14" s="80"/>
      <c r="F14" s="81" t="s">
        <v>79</v>
      </c>
      <c r="G14" s="81" t="s">
        <v>77</v>
      </c>
      <c r="H14" s="82" t="s">
        <v>78</v>
      </c>
    </row>
    <row r="15" spans="1:9" ht="22.5" customHeight="1">
      <c r="A15" s="138" t="s">
        <v>4</v>
      </c>
      <c r="B15" s="139"/>
      <c r="C15" s="139"/>
      <c r="D15" s="139"/>
      <c r="E15" s="140"/>
      <c r="F15" s="88"/>
      <c r="G15" s="88"/>
      <c r="H15" s="86"/>
    </row>
    <row r="16" spans="1:9" s="69" customFormat="1" ht="25.5" customHeight="1">
      <c r="A16" s="141"/>
      <c r="B16" s="133"/>
      <c r="C16" s="133"/>
      <c r="D16" s="133"/>
      <c r="E16" s="133"/>
      <c r="F16" s="134"/>
      <c r="G16" s="134"/>
      <c r="H16" s="134"/>
    </row>
    <row r="17" spans="1:8" s="69" customFormat="1" ht="27.75" customHeight="1">
      <c r="A17" s="77"/>
      <c r="B17" s="78"/>
      <c r="C17" s="78"/>
      <c r="D17" s="79"/>
      <c r="E17" s="80"/>
      <c r="F17" s="81" t="s">
        <v>80</v>
      </c>
      <c r="G17" s="81" t="s">
        <v>77</v>
      </c>
      <c r="H17" s="82" t="s">
        <v>78</v>
      </c>
    </row>
    <row r="18" spans="1:8" s="69" customFormat="1" ht="22.5" customHeight="1">
      <c r="A18" s="137" t="s">
        <v>5</v>
      </c>
      <c r="B18" s="136"/>
      <c r="C18" s="136"/>
      <c r="D18" s="136"/>
      <c r="E18" s="136"/>
      <c r="F18" s="85"/>
      <c r="G18" s="85"/>
      <c r="H18" s="85"/>
    </row>
    <row r="19" spans="1:8" s="69" customFormat="1" ht="22.5" customHeight="1">
      <c r="A19" s="137" t="s">
        <v>6</v>
      </c>
      <c r="B19" s="136"/>
      <c r="C19" s="136"/>
      <c r="D19" s="136"/>
      <c r="E19" s="136"/>
      <c r="F19" s="85"/>
      <c r="G19" s="85"/>
      <c r="H19" s="85"/>
    </row>
    <row r="20" spans="1:8" s="69" customFormat="1" ht="22.5" customHeight="1">
      <c r="A20" s="135" t="s">
        <v>7</v>
      </c>
      <c r="B20" s="136"/>
      <c r="C20" s="136"/>
      <c r="D20" s="136"/>
      <c r="E20" s="136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35" t="s">
        <v>8</v>
      </c>
      <c r="B22" s="136"/>
      <c r="C22" s="136"/>
      <c r="D22" s="136"/>
      <c r="E22" s="136"/>
      <c r="F22" s="85"/>
      <c r="G22" s="85"/>
      <c r="H22" s="85"/>
    </row>
    <row r="23" spans="1:8" s="69" customFormat="1" ht="18" customHeight="1">
      <c r="A23" s="93"/>
      <c r="B23" s="76"/>
      <c r="C23" s="76"/>
      <c r="D23" s="76"/>
      <c r="E23" s="76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workbookViewId="0">
      <selection activeCell="C12" sqref="C12"/>
    </sheetView>
  </sheetViews>
  <sheetFormatPr defaultColWidth="11.42578125" defaultRowHeight="12.75"/>
  <cols>
    <col min="1" max="1" width="16" style="39" customWidth="1"/>
    <col min="2" max="3" width="17.5703125" style="39" customWidth="1"/>
    <col min="4" max="4" width="17.5703125" style="70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>
      <c r="A1" s="132" t="s">
        <v>9</v>
      </c>
      <c r="B1" s="132"/>
      <c r="C1" s="132"/>
      <c r="D1" s="132"/>
      <c r="E1" s="132"/>
      <c r="F1" s="132"/>
      <c r="G1" s="132"/>
      <c r="H1" s="132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1" t="s">
        <v>11</v>
      </c>
      <c r="B3" s="148" t="s">
        <v>63</v>
      </c>
      <c r="C3" s="149"/>
      <c r="D3" s="149"/>
      <c r="E3" s="149"/>
      <c r="F3" s="149"/>
      <c r="G3" s="149"/>
      <c r="H3" s="150"/>
    </row>
    <row r="4" spans="1:8" s="1" customFormat="1" ht="90" thickBot="1">
      <c r="A4" s="102" t="s">
        <v>12</v>
      </c>
      <c r="B4" s="19" t="s">
        <v>13</v>
      </c>
      <c r="C4" s="20" t="s">
        <v>14</v>
      </c>
      <c r="D4" s="20" t="s">
        <v>15</v>
      </c>
      <c r="E4" s="119" t="s">
        <v>16</v>
      </c>
      <c r="F4" s="119" t="s">
        <v>17</v>
      </c>
      <c r="G4" s="20" t="s">
        <v>49</v>
      </c>
      <c r="H4" s="21" t="s">
        <v>19</v>
      </c>
    </row>
    <row r="5" spans="1:8" s="1" customFormat="1">
      <c r="A5" s="3">
        <v>63</v>
      </c>
      <c r="B5" s="4"/>
      <c r="C5" s="108" t="s">
        <v>50</v>
      </c>
      <c r="D5" s="6" t="s">
        <v>50</v>
      </c>
      <c r="E5" s="7">
        <v>454000</v>
      </c>
      <c r="F5" s="7" t="s">
        <v>50</v>
      </c>
      <c r="G5" s="8"/>
      <c r="H5" s="9"/>
    </row>
    <row r="6" spans="1:8" s="1" customFormat="1">
      <c r="A6" s="22">
        <v>65</v>
      </c>
      <c r="B6" s="23"/>
      <c r="C6" s="109" t="s">
        <v>50</v>
      </c>
      <c r="D6" s="109"/>
      <c r="E6" s="24"/>
      <c r="F6" s="109" t="s">
        <v>50</v>
      </c>
      <c r="G6" s="25"/>
      <c r="H6" s="26"/>
    </row>
    <row r="7" spans="1:8" s="1" customFormat="1">
      <c r="A7" s="22">
        <v>66</v>
      </c>
      <c r="B7" s="114" t="s">
        <v>50</v>
      </c>
      <c r="C7" s="109">
        <v>300000</v>
      </c>
      <c r="D7" s="24"/>
      <c r="E7" s="24"/>
      <c r="F7" s="109"/>
      <c r="G7" s="25"/>
      <c r="H7" s="26"/>
    </row>
    <row r="8" spans="1:8" s="1" customFormat="1">
      <c r="A8" s="116">
        <v>67</v>
      </c>
      <c r="B8" s="117">
        <v>3494000</v>
      </c>
      <c r="C8" s="23"/>
      <c r="D8" s="109">
        <v>10000</v>
      </c>
      <c r="E8" s="24"/>
      <c r="F8" s="24"/>
      <c r="G8" s="25"/>
      <c r="H8" s="26"/>
    </row>
    <row r="9" spans="1:8" s="1" customFormat="1">
      <c r="A9" s="22" t="s">
        <v>50</v>
      </c>
      <c r="B9" s="115"/>
      <c r="C9" s="109" t="s">
        <v>50</v>
      </c>
      <c r="D9" s="24"/>
      <c r="E9" s="109" t="s">
        <v>50</v>
      </c>
      <c r="F9" s="24"/>
      <c r="G9" s="25"/>
      <c r="H9" s="26"/>
    </row>
    <row r="10" spans="1:8" s="1" customFormat="1">
      <c r="A10" s="27"/>
      <c r="B10" s="23"/>
      <c r="C10" s="24"/>
      <c r="D10" s="24"/>
      <c r="E10" s="24"/>
      <c r="F10" s="24"/>
      <c r="G10" s="25"/>
      <c r="H10" s="26"/>
    </row>
    <row r="11" spans="1:8" s="1" customFormat="1">
      <c r="A11" s="27"/>
      <c r="B11" s="23"/>
      <c r="C11" s="24"/>
      <c r="D11" s="24"/>
      <c r="E11" s="24"/>
      <c r="F11" s="24"/>
      <c r="G11" s="25"/>
      <c r="H11" s="26"/>
    </row>
    <row r="12" spans="1:8" s="1" customFormat="1">
      <c r="A12" s="27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20</v>
      </c>
      <c r="B14" s="110">
        <f>B8</f>
        <v>3494000</v>
      </c>
      <c r="C14" s="111">
        <v>300000</v>
      </c>
      <c r="D14" s="112">
        <v>10000</v>
      </c>
      <c r="E14" s="111">
        <v>454000</v>
      </c>
      <c r="F14" s="112">
        <f>F7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64</v>
      </c>
      <c r="B15" s="125" t="s">
        <v>50</v>
      </c>
      <c r="C15" s="127"/>
      <c r="D15" s="126"/>
      <c r="E15" s="129">
        <f>SUM(B14+C14+D14+E14)</f>
        <v>4258000</v>
      </c>
      <c r="F15" s="127"/>
      <c r="G15" s="127"/>
      <c r="H15" s="128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103" t="s">
        <v>11</v>
      </c>
      <c r="B17" s="148" t="s">
        <v>69</v>
      </c>
      <c r="C17" s="149"/>
      <c r="D17" s="149"/>
      <c r="E17" s="149"/>
      <c r="F17" s="149"/>
      <c r="G17" s="149"/>
      <c r="H17" s="150"/>
    </row>
    <row r="18" spans="1:8" ht="90" thickBot="1">
      <c r="A18" s="104" t="s">
        <v>12</v>
      </c>
      <c r="B18" s="19" t="s">
        <v>13</v>
      </c>
      <c r="C18" s="20" t="s">
        <v>14</v>
      </c>
      <c r="D18" s="20" t="s">
        <v>15</v>
      </c>
      <c r="E18" s="119" t="s">
        <v>16</v>
      </c>
      <c r="F18" s="119" t="s">
        <v>17</v>
      </c>
      <c r="G18" s="20" t="s">
        <v>49</v>
      </c>
      <c r="H18" s="21" t="s">
        <v>19</v>
      </c>
    </row>
    <row r="19" spans="1:8">
      <c r="A19" s="3">
        <v>63</v>
      </c>
      <c r="B19" s="4"/>
      <c r="C19" s="5"/>
      <c r="D19" s="6"/>
      <c r="E19" s="113">
        <v>400000</v>
      </c>
      <c r="F19" s="7"/>
      <c r="G19" s="8"/>
      <c r="H19" s="9"/>
    </row>
    <row r="20" spans="1:8">
      <c r="A20" s="22">
        <v>65</v>
      </c>
      <c r="B20" s="23"/>
      <c r="C20" s="24"/>
      <c r="D20" s="24"/>
      <c r="E20" s="24"/>
      <c r="F20" s="24"/>
      <c r="G20" s="25"/>
      <c r="H20" s="26"/>
    </row>
    <row r="21" spans="1:8">
      <c r="A21" s="22">
        <v>66</v>
      </c>
      <c r="B21" s="23"/>
      <c r="C21" s="24">
        <v>300000</v>
      </c>
      <c r="D21" s="24"/>
      <c r="E21" s="24"/>
      <c r="F21" s="24"/>
      <c r="G21" s="25"/>
      <c r="H21" s="26"/>
    </row>
    <row r="22" spans="1:8">
      <c r="A22" s="22">
        <v>67</v>
      </c>
      <c r="B22" s="23">
        <v>3690000</v>
      </c>
      <c r="C22" s="24"/>
      <c r="D22" s="24">
        <v>10000</v>
      </c>
      <c r="E22" s="24"/>
      <c r="F22" s="24"/>
      <c r="G22" s="25"/>
      <c r="H22" s="26"/>
    </row>
    <row r="23" spans="1:8">
      <c r="A23" s="27"/>
      <c r="B23" s="23"/>
      <c r="C23" s="24"/>
      <c r="D23" s="24"/>
      <c r="E23" s="24"/>
      <c r="F23" s="24"/>
      <c r="G23" s="25"/>
      <c r="H23" s="26"/>
    </row>
    <row r="24" spans="1:8">
      <c r="A24" s="27"/>
      <c r="B24" s="23"/>
      <c r="C24" s="24"/>
      <c r="D24" s="24"/>
      <c r="E24" s="24"/>
      <c r="F24" s="24"/>
      <c r="G24" s="25"/>
      <c r="H24" s="26"/>
    </row>
    <row r="25" spans="1:8">
      <c r="A25" s="27"/>
      <c r="B25" s="23"/>
      <c r="C25" s="24"/>
      <c r="D25" s="24"/>
      <c r="E25" s="24"/>
      <c r="F25" s="24"/>
      <c r="G25" s="25"/>
      <c r="H25" s="26"/>
    </row>
    <row r="26" spans="1:8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20</v>
      </c>
      <c r="B28" s="34">
        <f>B22</f>
        <v>3690000</v>
      </c>
      <c r="C28" s="35">
        <f>+C21</f>
        <v>300000</v>
      </c>
      <c r="D28" s="36">
        <v>10000</v>
      </c>
      <c r="E28" s="35">
        <f>E19</f>
        <v>400000</v>
      </c>
      <c r="F28" s="36">
        <f>+F20</f>
        <v>0</v>
      </c>
      <c r="G28" s="35">
        <v>0</v>
      </c>
      <c r="H28" s="37">
        <v>0</v>
      </c>
    </row>
    <row r="29" spans="1:8" s="1" customFormat="1" ht="28.5" customHeight="1" thickBot="1">
      <c r="A29" s="33" t="s">
        <v>70</v>
      </c>
      <c r="B29" s="151">
        <f>B28+C28+D28+E28+F28+G28+H28</f>
        <v>4400000</v>
      </c>
      <c r="C29" s="152"/>
      <c r="D29" s="152"/>
      <c r="E29" s="152"/>
      <c r="F29" s="152"/>
      <c r="G29" s="152"/>
      <c r="H29" s="153"/>
    </row>
    <row r="30" spans="1:8" ht="13.5" thickBot="1">
      <c r="D30" s="40"/>
      <c r="E30" s="41"/>
    </row>
    <row r="31" spans="1:8" ht="26.25" thickBot="1">
      <c r="A31" s="103" t="s">
        <v>11</v>
      </c>
      <c r="B31" s="148" t="s">
        <v>71</v>
      </c>
      <c r="C31" s="149"/>
      <c r="D31" s="149"/>
      <c r="E31" s="149"/>
      <c r="F31" s="149"/>
      <c r="G31" s="149"/>
      <c r="H31" s="150"/>
    </row>
    <row r="32" spans="1:8" ht="90" thickBot="1">
      <c r="A32" s="104" t="s">
        <v>12</v>
      </c>
      <c r="B32" s="19" t="s">
        <v>13</v>
      </c>
      <c r="C32" s="20" t="s">
        <v>14</v>
      </c>
      <c r="D32" s="20" t="s">
        <v>15</v>
      </c>
      <c r="E32" s="119" t="s">
        <v>16</v>
      </c>
      <c r="F32" s="119" t="s">
        <v>17</v>
      </c>
      <c r="G32" s="20" t="s">
        <v>49</v>
      </c>
      <c r="H32" s="21" t="s">
        <v>19</v>
      </c>
    </row>
    <row r="33" spans="1:8">
      <c r="A33" s="3">
        <v>63</v>
      </c>
      <c r="B33" s="4"/>
      <c r="C33" s="5"/>
      <c r="D33" s="6"/>
      <c r="E33" s="113">
        <v>400000</v>
      </c>
      <c r="F33" s="7"/>
      <c r="G33" s="8"/>
      <c r="H33" s="9"/>
    </row>
    <row r="34" spans="1:8">
      <c r="A34" s="22">
        <v>65</v>
      </c>
      <c r="B34" s="23"/>
      <c r="C34" s="24"/>
      <c r="D34" s="24"/>
      <c r="E34" s="24"/>
      <c r="F34" s="24"/>
      <c r="G34" s="25"/>
      <c r="H34" s="26"/>
    </row>
    <row r="35" spans="1:8">
      <c r="A35" s="22">
        <v>66</v>
      </c>
      <c r="B35" s="23"/>
      <c r="C35" s="24">
        <v>300000</v>
      </c>
      <c r="D35" s="24"/>
      <c r="E35" s="24"/>
      <c r="F35" s="24"/>
      <c r="G35" s="25"/>
      <c r="H35" s="26"/>
    </row>
    <row r="36" spans="1:8">
      <c r="A36" s="22">
        <v>67</v>
      </c>
      <c r="B36" s="23">
        <v>3690000</v>
      </c>
      <c r="C36" s="24"/>
      <c r="D36" s="24">
        <v>10000</v>
      </c>
      <c r="E36" s="24"/>
      <c r="F36" s="24"/>
      <c r="G36" s="25"/>
      <c r="H36" s="26"/>
    </row>
    <row r="37" spans="1:8">
      <c r="A37" s="27"/>
      <c r="B37" s="23"/>
      <c r="C37" s="24"/>
      <c r="D37" s="24"/>
      <c r="E37" s="24"/>
      <c r="F37" s="24"/>
      <c r="G37" s="25"/>
      <c r="H37" s="26"/>
    </row>
    <row r="38" spans="1:8" ht="13.5" customHeight="1" thickBot="1">
      <c r="A38" s="27"/>
      <c r="B38" s="23"/>
      <c r="C38" s="24"/>
      <c r="D38" s="24"/>
      <c r="E38" s="24"/>
      <c r="F38" s="24"/>
      <c r="G38" s="25"/>
      <c r="H38" s="26"/>
    </row>
    <row r="39" spans="1:8" s="1" customFormat="1" ht="30" customHeight="1" thickBot="1">
      <c r="A39" s="33" t="s">
        <v>20</v>
      </c>
      <c r="B39" s="34">
        <f>B36</f>
        <v>3690000</v>
      </c>
      <c r="C39" s="35">
        <f>+C35</f>
        <v>300000</v>
      </c>
      <c r="D39" s="36">
        <v>10000</v>
      </c>
      <c r="E39" s="123">
        <f>E33</f>
        <v>400000</v>
      </c>
      <c r="F39" s="36">
        <f>+F34</f>
        <v>0</v>
      </c>
      <c r="G39" s="35">
        <v>0</v>
      </c>
      <c r="H39" s="37">
        <v>0</v>
      </c>
    </row>
    <row r="40" spans="1:8" s="1" customFormat="1" ht="28.5" customHeight="1" thickBot="1">
      <c r="A40" s="33" t="s">
        <v>72</v>
      </c>
      <c r="B40" s="151">
        <f>B39+C39+D39+E39+F39+G39+H39</f>
        <v>4400000</v>
      </c>
      <c r="C40" s="152"/>
      <c r="D40" s="152"/>
      <c r="E40" s="152"/>
      <c r="F40" s="152"/>
      <c r="G40" s="152"/>
      <c r="H40" s="153"/>
    </row>
    <row r="41" spans="1:8" ht="13.5" customHeight="1">
      <c r="C41" s="42"/>
      <c r="D41" s="40"/>
      <c r="E41" s="43"/>
    </row>
    <row r="42" spans="1:8" ht="13.5" customHeight="1">
      <c r="C42" s="42"/>
      <c r="D42" s="44"/>
      <c r="E42" s="45"/>
    </row>
    <row r="43" spans="1:8" ht="13.5" customHeight="1">
      <c r="D43" s="46"/>
      <c r="E43" s="47"/>
    </row>
    <row r="44" spans="1:8" ht="13.5" customHeight="1">
      <c r="D44" s="48"/>
      <c r="E44" s="49"/>
    </row>
    <row r="45" spans="1:8" ht="13.5" customHeight="1">
      <c r="D45" s="40"/>
      <c r="E45" s="41"/>
    </row>
    <row r="46" spans="1:8" ht="28.5" customHeight="1">
      <c r="C46" s="42"/>
      <c r="D46" s="40"/>
      <c r="E46" s="50"/>
    </row>
    <row r="47" spans="1:8" ht="13.5" customHeight="1">
      <c r="C47" s="42"/>
      <c r="D47" s="40"/>
      <c r="E47" s="45"/>
    </row>
    <row r="48" spans="1:8" ht="13.5" customHeight="1">
      <c r="D48" s="40"/>
      <c r="E48" s="41"/>
    </row>
    <row r="49" spans="2:5" ht="13.5" customHeight="1">
      <c r="D49" s="40"/>
      <c r="E49" s="49"/>
    </row>
    <row r="50" spans="2:5" ht="13.5" customHeight="1">
      <c r="D50" s="40"/>
      <c r="E50" s="41"/>
    </row>
    <row r="51" spans="2:5" ht="22.5" customHeight="1">
      <c r="D51" s="40"/>
      <c r="E51" s="51"/>
    </row>
    <row r="52" spans="2:5" ht="13.5" customHeight="1">
      <c r="D52" s="46"/>
      <c r="E52" s="47"/>
    </row>
    <row r="53" spans="2:5" ht="13.5" customHeight="1">
      <c r="B53" s="42"/>
      <c r="D53" s="46"/>
      <c r="E53" s="52"/>
    </row>
    <row r="54" spans="2:5" ht="13.5" customHeight="1">
      <c r="C54" s="42"/>
      <c r="D54" s="46"/>
      <c r="E54" s="53"/>
    </row>
    <row r="55" spans="2:5" ht="13.5" customHeight="1">
      <c r="C55" s="42"/>
      <c r="D55" s="48"/>
      <c r="E55" s="45"/>
    </row>
    <row r="56" spans="2:5" ht="13.5" customHeight="1">
      <c r="D56" s="40"/>
      <c r="E56" s="41"/>
    </row>
    <row r="57" spans="2:5" ht="13.5" customHeight="1">
      <c r="B57" s="42"/>
      <c r="D57" s="40"/>
      <c r="E57" s="43"/>
    </row>
    <row r="58" spans="2:5" ht="13.5" customHeight="1">
      <c r="C58" s="42"/>
      <c r="D58" s="40"/>
      <c r="E58" s="52"/>
    </row>
    <row r="59" spans="2:5" ht="13.5" customHeight="1">
      <c r="C59" s="42"/>
      <c r="D59" s="48"/>
      <c r="E59" s="45"/>
    </row>
    <row r="60" spans="2:5" ht="13.5" customHeight="1">
      <c r="D60" s="46"/>
      <c r="E60" s="41"/>
    </row>
    <row r="61" spans="2:5" ht="13.5" customHeight="1">
      <c r="C61" s="42"/>
      <c r="D61" s="46"/>
      <c r="E61" s="52"/>
    </row>
    <row r="62" spans="2:5" ht="22.5" customHeight="1">
      <c r="D62" s="48"/>
      <c r="E62" s="51"/>
    </row>
    <row r="63" spans="2:5" ht="13.5" customHeight="1">
      <c r="D63" s="40"/>
      <c r="E63" s="41"/>
    </row>
    <row r="64" spans="2:5" ht="13.5" customHeight="1">
      <c r="D64" s="48"/>
      <c r="E64" s="45"/>
    </row>
    <row r="65" spans="1:5" ht="13.5" customHeight="1">
      <c r="D65" s="40"/>
      <c r="E65" s="41"/>
    </row>
    <row r="66" spans="1:5" ht="13.5" customHeight="1">
      <c r="D66" s="40"/>
      <c r="E66" s="41"/>
    </row>
    <row r="67" spans="1:5" ht="13.5" customHeight="1">
      <c r="A67" s="42"/>
      <c r="D67" s="54"/>
      <c r="E67" s="52"/>
    </row>
    <row r="68" spans="1:5" ht="13.5" customHeight="1">
      <c r="B68" s="42"/>
      <c r="C68" s="42"/>
      <c r="D68" s="55"/>
      <c r="E68" s="52"/>
    </row>
    <row r="69" spans="1:5" ht="13.5" customHeight="1">
      <c r="B69" s="42"/>
      <c r="C69" s="42"/>
      <c r="D69" s="55"/>
      <c r="E69" s="43"/>
    </row>
    <row r="70" spans="1:5" ht="13.5" customHeight="1">
      <c r="B70" s="42"/>
      <c r="C70" s="42"/>
      <c r="D70" s="48"/>
      <c r="E70" s="49"/>
    </row>
    <row r="71" spans="1:5">
      <c r="D71" s="40"/>
      <c r="E71" s="41"/>
    </row>
    <row r="72" spans="1:5">
      <c r="B72" s="42"/>
      <c r="D72" s="40"/>
      <c r="E72" s="52"/>
    </row>
    <row r="73" spans="1:5">
      <c r="C73" s="42"/>
      <c r="D73" s="40"/>
      <c r="E73" s="43"/>
    </row>
    <row r="74" spans="1:5">
      <c r="C74" s="42"/>
      <c r="D74" s="48"/>
      <c r="E74" s="45"/>
    </row>
    <row r="75" spans="1:5">
      <c r="D75" s="40"/>
      <c r="E75" s="41"/>
    </row>
    <row r="76" spans="1:5">
      <c r="D76" s="40"/>
      <c r="E76" s="41"/>
    </row>
    <row r="77" spans="1:5">
      <c r="D77" s="56"/>
      <c r="E77" s="57"/>
    </row>
    <row r="78" spans="1:5">
      <c r="D78" s="40"/>
      <c r="E78" s="41"/>
    </row>
    <row r="79" spans="1:5">
      <c r="D79" s="40"/>
      <c r="E79" s="41"/>
    </row>
    <row r="80" spans="1:5">
      <c r="D80" s="40"/>
      <c r="E80" s="41"/>
    </row>
    <row r="81" spans="1:5">
      <c r="D81" s="48"/>
      <c r="E81" s="45"/>
    </row>
    <row r="82" spans="1:5">
      <c r="D82" s="40"/>
      <c r="E82" s="41"/>
    </row>
    <row r="83" spans="1:5">
      <c r="D83" s="48"/>
      <c r="E83" s="45"/>
    </row>
    <row r="84" spans="1:5">
      <c r="D84" s="40"/>
      <c r="E84" s="41"/>
    </row>
    <row r="85" spans="1:5">
      <c r="D85" s="40"/>
      <c r="E85" s="41"/>
    </row>
    <row r="86" spans="1:5">
      <c r="D86" s="40"/>
      <c r="E86" s="41"/>
    </row>
    <row r="87" spans="1:5">
      <c r="D87" s="40"/>
      <c r="E87" s="41"/>
    </row>
    <row r="88" spans="1:5" ht="28.5" customHeight="1">
      <c r="A88" s="58"/>
      <c r="B88" s="58"/>
      <c r="C88" s="58"/>
      <c r="D88" s="59"/>
      <c r="E88" s="60"/>
    </row>
    <row r="89" spans="1:5">
      <c r="C89" s="42"/>
      <c r="D89" s="40"/>
      <c r="E89" s="43"/>
    </row>
    <row r="90" spans="1:5">
      <c r="D90" s="61"/>
      <c r="E90" s="62"/>
    </row>
    <row r="91" spans="1:5">
      <c r="D91" s="40"/>
      <c r="E91" s="41"/>
    </row>
    <row r="92" spans="1:5">
      <c r="D92" s="56"/>
      <c r="E92" s="57"/>
    </row>
    <row r="93" spans="1:5">
      <c r="D93" s="56"/>
      <c r="E93" s="57"/>
    </row>
    <row r="94" spans="1:5">
      <c r="D94" s="40"/>
      <c r="E94" s="41"/>
    </row>
    <row r="95" spans="1:5">
      <c r="D95" s="48"/>
      <c r="E95" s="45"/>
    </row>
    <row r="96" spans="1:5">
      <c r="D96" s="40"/>
      <c r="E96" s="41"/>
    </row>
    <row r="97" spans="3:5">
      <c r="D97" s="40"/>
      <c r="E97" s="41"/>
    </row>
    <row r="98" spans="3:5">
      <c r="D98" s="48"/>
      <c r="E98" s="45"/>
    </row>
    <row r="99" spans="3:5">
      <c r="D99" s="40"/>
      <c r="E99" s="41"/>
    </row>
    <row r="100" spans="3:5">
      <c r="D100" s="56"/>
      <c r="E100" s="57"/>
    </row>
    <row r="101" spans="3:5">
      <c r="D101" s="48"/>
      <c r="E101" s="62"/>
    </row>
    <row r="102" spans="3:5">
      <c r="D102" s="46"/>
      <c r="E102" s="57"/>
    </row>
    <row r="103" spans="3:5">
      <c r="D103" s="48"/>
      <c r="E103" s="45"/>
    </row>
    <row r="104" spans="3:5">
      <c r="D104" s="40"/>
      <c r="E104" s="41"/>
    </row>
    <row r="105" spans="3:5">
      <c r="C105" s="42"/>
      <c r="D105" s="40"/>
      <c r="E105" s="43"/>
    </row>
    <row r="106" spans="3:5">
      <c r="D106" s="46"/>
      <c r="E106" s="45"/>
    </row>
    <row r="107" spans="3:5">
      <c r="D107" s="46"/>
      <c r="E107" s="57"/>
    </row>
    <row r="108" spans="3:5">
      <c r="C108" s="42"/>
      <c r="D108" s="46"/>
      <c r="E108" s="63"/>
    </row>
    <row r="109" spans="3:5">
      <c r="C109" s="42"/>
      <c r="D109" s="48"/>
      <c r="E109" s="49"/>
    </row>
    <row r="110" spans="3:5">
      <c r="D110" s="40"/>
      <c r="E110" s="41"/>
    </row>
    <row r="111" spans="3:5">
      <c r="D111" s="61"/>
      <c r="E111" s="64"/>
    </row>
    <row r="112" spans="3:5" ht="11.25" customHeight="1">
      <c r="D112" s="56"/>
      <c r="E112" s="57"/>
    </row>
    <row r="113" spans="1:5" ht="24" customHeight="1">
      <c r="B113" s="42"/>
      <c r="D113" s="56"/>
      <c r="E113" s="65"/>
    </row>
    <row r="114" spans="1:5" ht="15" customHeight="1">
      <c r="C114" s="42"/>
      <c r="D114" s="56"/>
      <c r="E114" s="65"/>
    </row>
    <row r="115" spans="1:5" ht="11.25" customHeight="1">
      <c r="D115" s="61"/>
      <c r="E115" s="62"/>
    </row>
    <row r="116" spans="1:5">
      <c r="D116" s="56"/>
      <c r="E116" s="57"/>
    </row>
    <row r="117" spans="1:5" ht="13.5" customHeight="1">
      <c r="B117" s="42"/>
      <c r="D117" s="56"/>
      <c r="E117" s="66"/>
    </row>
    <row r="118" spans="1:5" ht="12.75" customHeight="1">
      <c r="C118" s="42"/>
      <c r="D118" s="56"/>
      <c r="E118" s="43"/>
    </row>
    <row r="119" spans="1:5" ht="12.75" customHeight="1">
      <c r="C119" s="42"/>
      <c r="D119" s="48"/>
      <c r="E119" s="49"/>
    </row>
    <row r="120" spans="1:5">
      <c r="D120" s="40"/>
      <c r="E120" s="41"/>
    </row>
    <row r="121" spans="1:5">
      <c r="C121" s="42"/>
      <c r="D121" s="40"/>
      <c r="E121" s="63"/>
    </row>
    <row r="122" spans="1:5">
      <c r="D122" s="61"/>
      <c r="E122" s="62"/>
    </row>
    <row r="123" spans="1:5">
      <c r="D123" s="56"/>
      <c r="E123" s="57"/>
    </row>
    <row r="124" spans="1:5">
      <c r="D124" s="40"/>
      <c r="E124" s="41"/>
    </row>
    <row r="125" spans="1:5" ht="19.5" customHeight="1">
      <c r="A125" s="67"/>
      <c r="B125" s="14"/>
      <c r="C125" s="14"/>
      <c r="D125" s="14"/>
      <c r="E125" s="52"/>
    </row>
    <row r="126" spans="1:5" ht="15" customHeight="1">
      <c r="A126" s="42"/>
      <c r="D126" s="54"/>
      <c r="E126" s="52"/>
    </row>
    <row r="127" spans="1:5">
      <c r="A127" s="42"/>
      <c r="B127" s="42"/>
      <c r="D127" s="54"/>
      <c r="E127" s="43"/>
    </row>
    <row r="128" spans="1:5">
      <c r="C128" s="42"/>
      <c r="D128" s="40"/>
      <c r="E128" s="52"/>
    </row>
    <row r="129" spans="1:5">
      <c r="D129" s="44"/>
      <c r="E129" s="45"/>
    </row>
    <row r="130" spans="1:5">
      <c r="B130" s="42"/>
      <c r="D130" s="40"/>
      <c r="E130" s="43"/>
    </row>
    <row r="131" spans="1:5">
      <c r="C131" s="42"/>
      <c r="D131" s="40"/>
      <c r="E131" s="43"/>
    </row>
    <row r="132" spans="1:5">
      <c r="D132" s="48"/>
      <c r="E132" s="49"/>
    </row>
    <row r="133" spans="1:5" ht="22.5" customHeight="1">
      <c r="C133" s="42"/>
      <c r="D133" s="40"/>
      <c r="E133" s="50"/>
    </row>
    <row r="134" spans="1:5">
      <c r="D134" s="40"/>
      <c r="E134" s="49"/>
    </row>
    <row r="135" spans="1:5">
      <c r="B135" s="42"/>
      <c r="D135" s="46"/>
      <c r="E135" s="52"/>
    </row>
    <row r="136" spans="1:5">
      <c r="C136" s="42"/>
      <c r="D136" s="46"/>
      <c r="E136" s="53"/>
    </row>
    <row r="137" spans="1:5">
      <c r="D137" s="48"/>
      <c r="E137" s="45"/>
    </row>
    <row r="138" spans="1:5" ht="13.5" customHeight="1">
      <c r="A138" s="42"/>
      <c r="D138" s="54"/>
      <c r="E138" s="52"/>
    </row>
    <row r="139" spans="1:5" ht="13.5" customHeight="1">
      <c r="B139" s="42"/>
      <c r="D139" s="40"/>
      <c r="E139" s="52"/>
    </row>
    <row r="140" spans="1:5" ht="13.5" customHeight="1">
      <c r="C140" s="42"/>
      <c r="D140" s="40"/>
      <c r="E140" s="43"/>
    </row>
    <row r="141" spans="1:5">
      <c r="C141" s="42"/>
      <c r="D141" s="48"/>
      <c r="E141" s="45"/>
    </row>
    <row r="142" spans="1:5">
      <c r="C142" s="42"/>
      <c r="D142" s="40"/>
      <c r="E142" s="43"/>
    </row>
    <row r="143" spans="1:5">
      <c r="D143" s="61"/>
      <c r="E143" s="62"/>
    </row>
    <row r="144" spans="1:5">
      <c r="C144" s="42"/>
      <c r="D144" s="46"/>
      <c r="E144" s="63"/>
    </row>
    <row r="145" spans="1:5">
      <c r="C145" s="42"/>
      <c r="D145" s="48"/>
      <c r="E145" s="49"/>
    </row>
    <row r="146" spans="1:5">
      <c r="D146" s="61"/>
      <c r="E146" s="68"/>
    </row>
    <row r="147" spans="1:5">
      <c r="B147" s="42"/>
      <c r="D147" s="56"/>
      <c r="E147" s="66"/>
    </row>
    <row r="148" spans="1:5">
      <c r="C148" s="42"/>
      <c r="D148" s="56"/>
      <c r="E148" s="43"/>
    </row>
    <row r="149" spans="1:5">
      <c r="C149" s="42"/>
      <c r="D149" s="48"/>
      <c r="E149" s="49"/>
    </row>
    <row r="150" spans="1:5">
      <c r="C150" s="42"/>
      <c r="D150" s="48"/>
      <c r="E150" s="49"/>
    </row>
    <row r="151" spans="1:5">
      <c r="D151" s="40"/>
      <c r="E151" s="41"/>
    </row>
    <row r="152" spans="1:5" s="69" customFormat="1" ht="18" customHeight="1">
      <c r="A152" s="146"/>
      <c r="B152" s="147"/>
      <c r="C152" s="147"/>
      <c r="D152" s="147"/>
      <c r="E152" s="147"/>
    </row>
    <row r="153" spans="1:5" ht="28.5" customHeight="1">
      <c r="A153" s="58"/>
      <c r="B153" s="58"/>
      <c r="C153" s="58"/>
      <c r="D153" s="59"/>
      <c r="E153" s="60"/>
    </row>
    <row r="155" spans="1:5" ht="15.75">
      <c r="A155" s="71"/>
      <c r="B155" s="42"/>
      <c r="C155" s="42"/>
      <c r="D155" s="72"/>
      <c r="E155" s="13"/>
    </row>
    <row r="156" spans="1:5">
      <c r="A156" s="42"/>
      <c r="B156" s="42"/>
      <c r="C156" s="42"/>
      <c r="D156" s="72"/>
      <c r="E156" s="13"/>
    </row>
    <row r="157" spans="1:5" ht="17.25" customHeight="1">
      <c r="A157" s="42"/>
      <c r="B157" s="42"/>
      <c r="C157" s="42"/>
      <c r="D157" s="72"/>
      <c r="E157" s="13"/>
    </row>
    <row r="158" spans="1:5" ht="13.5" customHeight="1">
      <c r="A158" s="42"/>
      <c r="B158" s="42"/>
      <c r="C158" s="42"/>
      <c r="D158" s="72"/>
      <c r="E158" s="13"/>
    </row>
    <row r="159" spans="1:5">
      <c r="A159" s="42"/>
      <c r="B159" s="42"/>
      <c r="C159" s="42"/>
      <c r="D159" s="72"/>
      <c r="E159" s="13"/>
    </row>
    <row r="160" spans="1:5">
      <c r="A160" s="42"/>
      <c r="B160" s="42"/>
      <c r="C160" s="42"/>
    </row>
    <row r="161" spans="1:5">
      <c r="A161" s="42"/>
      <c r="B161" s="42"/>
      <c r="C161" s="42"/>
      <c r="D161" s="72"/>
      <c r="E161" s="13"/>
    </row>
    <row r="162" spans="1:5">
      <c r="A162" s="42"/>
      <c r="B162" s="42"/>
      <c r="C162" s="42"/>
      <c r="D162" s="72"/>
      <c r="E162" s="73"/>
    </row>
    <row r="163" spans="1:5">
      <c r="A163" s="42"/>
      <c r="B163" s="42"/>
      <c r="C163" s="42"/>
      <c r="D163" s="72"/>
      <c r="E163" s="13"/>
    </row>
    <row r="164" spans="1:5" ht="22.5" customHeight="1">
      <c r="A164" s="42"/>
      <c r="B164" s="42"/>
      <c r="C164" s="42"/>
      <c r="D164" s="72"/>
      <c r="E164" s="50"/>
    </row>
    <row r="165" spans="1:5" ht="22.5" customHeight="1">
      <c r="D165" s="48"/>
      <c r="E165" s="51"/>
    </row>
  </sheetData>
  <mergeCells count="7">
    <mergeCell ref="A152:E152"/>
    <mergeCell ref="B3:H3"/>
    <mergeCell ref="B40:H40"/>
    <mergeCell ref="A1:H1"/>
    <mergeCell ref="B17:H17"/>
    <mergeCell ref="B29:H29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6" max="9" man="1"/>
    <brk id="15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0"/>
  <sheetViews>
    <sheetView tabSelected="1" workbookViewId="0">
      <selection activeCell="D32" sqref="D32"/>
    </sheetView>
  </sheetViews>
  <sheetFormatPr defaultColWidth="11.42578125" defaultRowHeight="12.75"/>
  <cols>
    <col min="1" max="1" width="11.42578125" style="96" bestFit="1" customWidth="1"/>
    <col min="2" max="2" width="34.42578125" style="99" customWidth="1"/>
    <col min="3" max="3" width="14.28515625" style="2" customWidth="1"/>
    <col min="4" max="4" width="11.42578125" style="2" bestFit="1" customWidth="1"/>
    <col min="5" max="5" width="12.42578125" style="2" bestFit="1" customWidth="1"/>
    <col min="6" max="6" width="10.28515625" style="2" customWidth="1"/>
    <col min="7" max="7" width="10.425781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6384" width="11.42578125" style="10"/>
  </cols>
  <sheetData>
    <row r="1" spans="1:12" ht="24" customHeight="1">
      <c r="A1" s="154" t="s">
        <v>21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3" customFormat="1" ht="67.5">
      <c r="A2" s="11" t="s">
        <v>22</v>
      </c>
      <c r="B2" s="11" t="s">
        <v>23</v>
      </c>
      <c r="C2" s="12" t="s">
        <v>73</v>
      </c>
      <c r="D2" s="100" t="s">
        <v>13</v>
      </c>
      <c r="E2" s="100" t="s">
        <v>14</v>
      </c>
      <c r="F2" s="100" t="s">
        <v>66</v>
      </c>
      <c r="G2" s="100" t="s">
        <v>16</v>
      </c>
      <c r="H2" s="100" t="s">
        <v>24</v>
      </c>
      <c r="I2" s="100" t="s">
        <v>18</v>
      </c>
      <c r="J2" s="100" t="s">
        <v>19</v>
      </c>
      <c r="K2" s="12" t="s">
        <v>65</v>
      </c>
      <c r="L2" s="12" t="s">
        <v>74</v>
      </c>
    </row>
    <row r="3" spans="1:12">
      <c r="A3" s="95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>
      <c r="A4" s="95"/>
      <c r="B4" s="97" t="s">
        <v>42</v>
      </c>
    </row>
    <row r="5" spans="1:12">
      <c r="A5" s="95"/>
      <c r="B5" s="16" t="s">
        <v>52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>
      <c r="A6" s="95"/>
      <c r="B6" s="98" t="s">
        <v>46</v>
      </c>
      <c r="G6" s="66"/>
    </row>
    <row r="7" spans="1:12" s="13" customFormat="1" ht="12.75" customHeight="1">
      <c r="A7" s="107" t="s">
        <v>45</v>
      </c>
      <c r="B7" s="98" t="s">
        <v>47</v>
      </c>
      <c r="C7" s="66">
        <f>D7+E7+F7+G7</f>
        <v>3498000</v>
      </c>
      <c r="D7" s="66">
        <f>D8+D21+D24</f>
        <v>3194000</v>
      </c>
      <c r="E7" s="66">
        <f>E8+E21+E24</f>
        <v>180000</v>
      </c>
      <c r="F7" s="66">
        <v>110000</v>
      </c>
      <c r="G7" s="66">
        <v>14000</v>
      </c>
      <c r="K7" s="66"/>
      <c r="L7" s="66"/>
    </row>
    <row r="8" spans="1:12" s="13" customFormat="1">
      <c r="A8" s="95">
        <v>3</v>
      </c>
      <c r="B8" s="98" t="s">
        <v>25</v>
      </c>
      <c r="C8" s="66">
        <f xml:space="preserve"> C9+C13+C19</f>
        <v>3402000</v>
      </c>
      <c r="D8" s="66">
        <f>D9+D13+D19</f>
        <v>3194000</v>
      </c>
      <c r="E8" s="66">
        <v>143000</v>
      </c>
      <c r="F8" s="66">
        <v>50000</v>
      </c>
      <c r="G8" s="66">
        <v>14000</v>
      </c>
      <c r="K8" s="13" t="s">
        <v>50</v>
      </c>
    </row>
    <row r="9" spans="1:12" s="13" customFormat="1">
      <c r="A9" s="95">
        <v>31</v>
      </c>
      <c r="B9" s="98" t="s">
        <v>26</v>
      </c>
      <c r="C9" s="66">
        <f>SUM(C10:C12)</f>
        <v>2515000</v>
      </c>
      <c r="D9" s="66">
        <f>SUM(D10:D12)</f>
        <v>2515000</v>
      </c>
      <c r="K9" s="66">
        <v>2565000</v>
      </c>
      <c r="L9" s="66">
        <v>2565000</v>
      </c>
    </row>
    <row r="10" spans="1:12">
      <c r="A10" s="94">
        <v>311</v>
      </c>
      <c r="B10" s="16" t="s">
        <v>27</v>
      </c>
      <c r="C10" s="64">
        <v>2100000</v>
      </c>
      <c r="D10" s="118">
        <v>2100000</v>
      </c>
      <c r="E10" s="10"/>
      <c r="F10" s="10"/>
      <c r="G10" s="10"/>
      <c r="H10" s="10"/>
      <c r="I10" s="10"/>
      <c r="J10" s="10"/>
      <c r="K10" s="10"/>
      <c r="L10" s="10"/>
    </row>
    <row r="11" spans="1:12">
      <c r="A11" s="94">
        <v>312</v>
      </c>
      <c r="B11" s="16" t="s">
        <v>28</v>
      </c>
      <c r="C11" s="64">
        <v>70000</v>
      </c>
      <c r="D11" s="64">
        <v>70000</v>
      </c>
      <c r="E11" s="10"/>
      <c r="F11" s="10"/>
      <c r="G11" s="10"/>
      <c r="H11" s="10"/>
      <c r="I11" s="10"/>
      <c r="J11" s="10"/>
      <c r="K11" s="10"/>
      <c r="L11" s="10"/>
    </row>
    <row r="12" spans="1:12">
      <c r="A12" s="94">
        <v>313</v>
      </c>
      <c r="B12" s="16" t="s">
        <v>29</v>
      </c>
      <c r="C12" s="64">
        <v>345000</v>
      </c>
      <c r="D12" s="64">
        <v>345000</v>
      </c>
      <c r="E12" s="10"/>
      <c r="F12" s="10"/>
      <c r="G12" s="10"/>
      <c r="H12" s="10"/>
      <c r="I12" s="10"/>
      <c r="J12" s="10"/>
      <c r="K12" s="10"/>
      <c r="L12" s="10"/>
    </row>
    <row r="13" spans="1:12" s="13" customFormat="1">
      <c r="A13" s="95">
        <v>32</v>
      </c>
      <c r="B13" s="98" t="s">
        <v>30</v>
      </c>
      <c r="C13" s="66">
        <f>SUM(C14:C18)</f>
        <v>886500</v>
      </c>
      <c r="D13" s="66">
        <f>SUM(D14:D18)</f>
        <v>678500</v>
      </c>
      <c r="E13" s="66">
        <v>143000</v>
      </c>
      <c r="F13" s="66">
        <v>50000</v>
      </c>
      <c r="G13" s="66">
        <v>14000</v>
      </c>
      <c r="K13" s="66">
        <v>918000</v>
      </c>
      <c r="L13" s="66">
        <v>918000</v>
      </c>
    </row>
    <row r="14" spans="1:12">
      <c r="A14" s="94">
        <v>321</v>
      </c>
      <c r="B14" s="16" t="s">
        <v>31</v>
      </c>
      <c r="C14" s="64">
        <v>65000</v>
      </c>
      <c r="D14" s="64">
        <v>55000</v>
      </c>
      <c r="E14" s="10"/>
      <c r="F14" s="64">
        <v>10000</v>
      </c>
      <c r="G14" s="10"/>
      <c r="H14" s="10"/>
      <c r="I14" s="10"/>
      <c r="J14" s="10"/>
      <c r="K14" s="10"/>
      <c r="L14" s="10"/>
    </row>
    <row r="15" spans="1:12">
      <c r="A15" s="94">
        <v>322</v>
      </c>
      <c r="B15" s="16" t="s">
        <v>32</v>
      </c>
      <c r="C15" s="64">
        <v>173000</v>
      </c>
      <c r="D15" s="64">
        <v>138000</v>
      </c>
      <c r="E15" s="64">
        <v>25000</v>
      </c>
      <c r="F15" s="64">
        <v>10000</v>
      </c>
      <c r="G15" s="10"/>
      <c r="H15" s="10"/>
      <c r="I15" s="10"/>
      <c r="J15" s="10"/>
      <c r="K15" s="10"/>
      <c r="L15" s="10"/>
    </row>
    <row r="16" spans="1:12">
      <c r="A16" s="94">
        <v>323</v>
      </c>
      <c r="B16" s="16" t="s">
        <v>33</v>
      </c>
      <c r="C16" s="64">
        <v>520000</v>
      </c>
      <c r="D16" s="64">
        <v>374000</v>
      </c>
      <c r="E16" s="64">
        <v>116000</v>
      </c>
      <c r="F16" s="64">
        <v>29000</v>
      </c>
      <c r="G16" s="10"/>
      <c r="H16" s="10"/>
      <c r="I16" s="10"/>
      <c r="J16" s="10"/>
      <c r="K16" s="10"/>
      <c r="L16" s="10"/>
    </row>
    <row r="17" spans="1:12" ht="25.5">
      <c r="A17" s="94">
        <v>324</v>
      </c>
      <c r="B17" s="16" t="s">
        <v>51</v>
      </c>
      <c r="C17" s="64">
        <v>18000</v>
      </c>
      <c r="D17" s="64">
        <v>3000</v>
      </c>
      <c r="E17" s="64"/>
      <c r="F17" s="64">
        <v>1000</v>
      </c>
      <c r="G17" s="64">
        <v>14000</v>
      </c>
      <c r="H17" s="10"/>
      <c r="I17" s="10"/>
      <c r="J17" s="10"/>
      <c r="K17" s="10"/>
      <c r="L17" s="10"/>
    </row>
    <row r="18" spans="1:12">
      <c r="A18" s="94">
        <v>329</v>
      </c>
      <c r="B18" s="16" t="s">
        <v>34</v>
      </c>
      <c r="C18" s="64">
        <v>110500</v>
      </c>
      <c r="D18" s="64">
        <v>108500</v>
      </c>
      <c r="E18" s="64">
        <v>2000</v>
      </c>
      <c r="F18" s="10"/>
      <c r="G18" s="10"/>
      <c r="H18" s="10"/>
      <c r="I18" s="10"/>
      <c r="J18" s="10"/>
      <c r="K18" s="10"/>
      <c r="L18" s="10"/>
    </row>
    <row r="19" spans="1:12" s="13" customFormat="1">
      <c r="A19" s="95">
        <v>34</v>
      </c>
      <c r="B19" s="98" t="s">
        <v>35</v>
      </c>
      <c r="C19" s="66">
        <v>500</v>
      </c>
      <c r="D19" s="66">
        <f>D20</f>
        <v>500</v>
      </c>
      <c r="K19" s="66"/>
      <c r="L19" s="66"/>
    </row>
    <row r="20" spans="1:12">
      <c r="A20" s="94">
        <v>343</v>
      </c>
      <c r="B20" s="16" t="s">
        <v>36</v>
      </c>
      <c r="C20" s="64">
        <v>500</v>
      </c>
      <c r="D20" s="64">
        <v>500</v>
      </c>
      <c r="E20" s="10"/>
      <c r="F20" s="10"/>
      <c r="G20" s="10"/>
      <c r="H20" s="10"/>
      <c r="I20" s="10"/>
      <c r="J20" s="10"/>
      <c r="K20" s="10"/>
      <c r="L20" s="10"/>
    </row>
    <row r="21" spans="1:12" s="13" customFormat="1" ht="25.5">
      <c r="A21" s="95">
        <v>4</v>
      </c>
      <c r="B21" s="98" t="s">
        <v>38</v>
      </c>
      <c r="C21" s="66">
        <v>97000</v>
      </c>
      <c r="E21" s="66">
        <v>37000</v>
      </c>
      <c r="F21" s="66">
        <v>60000</v>
      </c>
      <c r="K21" s="66">
        <v>47000</v>
      </c>
      <c r="L21" s="66">
        <v>47000</v>
      </c>
    </row>
    <row r="22" spans="1:12" s="13" customFormat="1">
      <c r="A22" s="94">
        <v>422</v>
      </c>
      <c r="B22" s="16" t="s">
        <v>37</v>
      </c>
      <c r="C22" s="64">
        <v>80000</v>
      </c>
      <c r="D22" s="122"/>
      <c r="E22" s="64">
        <v>20000</v>
      </c>
      <c r="F22" s="131">
        <v>60000</v>
      </c>
      <c r="G22" s="122"/>
      <c r="H22" s="122"/>
      <c r="I22" s="122"/>
      <c r="J22" s="122"/>
      <c r="K22" s="122"/>
      <c r="L22" s="122"/>
    </row>
    <row r="23" spans="1:12" s="13" customFormat="1" ht="25.5">
      <c r="A23" s="94">
        <v>424</v>
      </c>
      <c r="B23" s="16" t="s">
        <v>40</v>
      </c>
      <c r="C23" s="64">
        <v>17000</v>
      </c>
      <c r="D23" s="122"/>
      <c r="E23" s="64">
        <v>17000</v>
      </c>
      <c r="F23" s="122"/>
      <c r="G23" s="122"/>
      <c r="H23" s="122"/>
      <c r="I23" s="122"/>
      <c r="J23" s="122"/>
      <c r="K23" s="122"/>
      <c r="L23" s="122"/>
    </row>
    <row r="24" spans="1:12" s="13" customFormat="1" ht="12.75" customHeight="1">
      <c r="A24" s="95"/>
      <c r="B24" s="98"/>
      <c r="C24" s="66"/>
      <c r="E24" s="66"/>
    </row>
    <row r="25" spans="1:12" ht="31.5" customHeight="1">
      <c r="A25" s="121" t="s">
        <v>53</v>
      </c>
      <c r="B25" s="120" t="s">
        <v>54</v>
      </c>
      <c r="C25" s="66">
        <v>420000</v>
      </c>
      <c r="D25" s="66">
        <v>100000</v>
      </c>
      <c r="E25" s="66">
        <v>120000</v>
      </c>
      <c r="F25" s="13"/>
      <c r="G25" s="66">
        <v>200000</v>
      </c>
      <c r="H25" s="66" t="s">
        <v>50</v>
      </c>
      <c r="I25" s="13"/>
      <c r="J25" s="13"/>
      <c r="K25" s="13"/>
      <c r="L25" s="13"/>
    </row>
    <row r="26" spans="1:12">
      <c r="A26" s="95">
        <v>3</v>
      </c>
      <c r="B26" s="98" t="s">
        <v>25</v>
      </c>
      <c r="C26" s="66">
        <v>395000</v>
      </c>
      <c r="D26" s="66">
        <v>100000</v>
      </c>
      <c r="E26" s="66">
        <v>120000</v>
      </c>
      <c r="F26" s="13"/>
      <c r="G26" s="66">
        <v>175000</v>
      </c>
      <c r="H26" s="66" t="s">
        <v>50</v>
      </c>
      <c r="I26" s="13"/>
      <c r="J26" s="13"/>
      <c r="K26" s="13"/>
      <c r="L26" s="13"/>
    </row>
    <row r="27" spans="1:12">
      <c r="A27" s="95">
        <v>32</v>
      </c>
      <c r="B27" s="98" t="s">
        <v>30</v>
      </c>
      <c r="C27" s="66">
        <v>395000</v>
      </c>
      <c r="D27" s="66">
        <f>SUM(D28:D31)</f>
        <v>100000</v>
      </c>
      <c r="E27" s="66">
        <f>SUM(E28:E31)</f>
        <v>120000</v>
      </c>
      <c r="F27" s="13"/>
      <c r="G27" s="66">
        <f>SUM(G28:G31)</f>
        <v>175000</v>
      </c>
      <c r="H27" s="66" t="s">
        <v>50</v>
      </c>
      <c r="I27" s="13"/>
      <c r="J27" s="13"/>
      <c r="K27" s="66">
        <v>485000</v>
      </c>
      <c r="L27" s="66">
        <v>485000</v>
      </c>
    </row>
    <row r="28" spans="1:12">
      <c r="A28" s="94">
        <v>322</v>
      </c>
      <c r="B28" s="16" t="s">
        <v>32</v>
      </c>
      <c r="C28" s="64">
        <v>15000</v>
      </c>
      <c r="D28" s="10"/>
      <c r="E28" s="64">
        <v>5000</v>
      </c>
      <c r="F28" s="10"/>
      <c r="G28" s="64">
        <v>10000</v>
      </c>
      <c r="H28" s="64" t="s">
        <v>50</v>
      </c>
      <c r="I28" s="10"/>
      <c r="J28" s="10"/>
      <c r="K28" s="10"/>
      <c r="L28" s="10"/>
    </row>
    <row r="29" spans="1:12">
      <c r="A29" s="94">
        <v>323</v>
      </c>
      <c r="B29" s="16" t="s">
        <v>33</v>
      </c>
      <c r="C29" s="64">
        <v>350000</v>
      </c>
      <c r="D29" s="64">
        <v>95000</v>
      </c>
      <c r="E29" s="64">
        <v>100000</v>
      </c>
      <c r="F29" s="10"/>
      <c r="G29" s="64">
        <v>155000</v>
      </c>
      <c r="H29" s="64" t="s">
        <v>50</v>
      </c>
      <c r="I29" s="10"/>
      <c r="J29" s="10"/>
      <c r="K29" s="10"/>
      <c r="L29" s="10"/>
    </row>
    <row r="30" spans="1:12" ht="25.5">
      <c r="A30" s="94">
        <v>324</v>
      </c>
      <c r="B30" s="16" t="s">
        <v>51</v>
      </c>
      <c r="C30" s="64">
        <v>1000</v>
      </c>
      <c r="D30" s="64"/>
      <c r="E30" s="64">
        <v>1000</v>
      </c>
      <c r="F30" s="10"/>
      <c r="G30" s="10"/>
      <c r="H30" s="10"/>
      <c r="I30" s="10"/>
      <c r="J30" s="10"/>
      <c r="K30" s="10"/>
      <c r="L30" s="10"/>
    </row>
    <row r="31" spans="1:12" ht="22.5" customHeight="1">
      <c r="A31" s="94">
        <v>329</v>
      </c>
      <c r="B31" s="16" t="s">
        <v>34</v>
      </c>
      <c r="C31" s="64">
        <v>29000</v>
      </c>
      <c r="D31" s="64">
        <v>5000</v>
      </c>
      <c r="E31" s="64">
        <v>14000</v>
      </c>
      <c r="F31" s="10"/>
      <c r="G31" s="64">
        <v>10000</v>
      </c>
      <c r="H31" s="10"/>
      <c r="I31" s="10"/>
      <c r="J31" s="10"/>
      <c r="K31" s="10"/>
      <c r="L31" s="10"/>
    </row>
    <row r="32" spans="1:12" s="13" customFormat="1" ht="33.75" customHeight="1">
      <c r="A32" s="95">
        <v>4</v>
      </c>
      <c r="B32" s="98" t="s">
        <v>38</v>
      </c>
      <c r="C32" s="66">
        <v>25000</v>
      </c>
      <c r="D32" s="64"/>
      <c r="E32" s="64"/>
      <c r="F32" s="10"/>
      <c r="G32" s="66">
        <v>25000</v>
      </c>
      <c r="H32" s="10"/>
      <c r="I32" s="10"/>
      <c r="J32" s="10"/>
      <c r="K32" s="10"/>
      <c r="L32" s="10"/>
    </row>
    <row r="33" spans="1:12" s="13" customFormat="1" ht="25.5">
      <c r="A33" s="95">
        <v>42</v>
      </c>
      <c r="B33" s="98" t="s">
        <v>39</v>
      </c>
      <c r="C33" s="66">
        <v>25000</v>
      </c>
      <c r="D33" s="64"/>
      <c r="E33" s="64"/>
      <c r="F33" s="10"/>
      <c r="G33" s="66">
        <v>25000</v>
      </c>
      <c r="H33" s="10"/>
      <c r="I33" s="10"/>
      <c r="J33" s="10"/>
      <c r="K33" s="66">
        <v>25000</v>
      </c>
      <c r="L33" s="66">
        <v>25000</v>
      </c>
    </row>
    <row r="34" spans="1:12" s="13" customFormat="1">
      <c r="A34" s="94">
        <v>422</v>
      </c>
      <c r="B34" s="16" t="s">
        <v>55</v>
      </c>
      <c r="C34" s="64">
        <v>25000</v>
      </c>
      <c r="D34" s="64"/>
      <c r="E34" s="64"/>
      <c r="F34" s="10"/>
      <c r="G34" s="64">
        <v>25000</v>
      </c>
      <c r="H34" s="10"/>
      <c r="I34" s="10"/>
      <c r="J34" s="10"/>
      <c r="K34" s="10"/>
      <c r="L34" s="10"/>
    </row>
    <row r="35" spans="1:12">
      <c r="A35" s="95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5.5" customHeight="1">
      <c r="A36" s="121" t="s">
        <v>56</v>
      </c>
      <c r="B36" s="120" t="s">
        <v>57</v>
      </c>
      <c r="C36" s="66">
        <v>340000</v>
      </c>
      <c r="D36" s="66">
        <v>210000</v>
      </c>
      <c r="E36" s="13"/>
      <c r="F36" s="13"/>
      <c r="G36" s="66">
        <v>130000</v>
      </c>
      <c r="H36" s="13"/>
      <c r="I36" s="13"/>
      <c r="J36" s="13"/>
      <c r="K36" s="13"/>
      <c r="L36" s="13"/>
    </row>
    <row r="37" spans="1:12" ht="21" customHeight="1">
      <c r="A37" s="95">
        <v>4</v>
      </c>
      <c r="B37" s="98" t="s">
        <v>25</v>
      </c>
      <c r="C37" s="66">
        <v>210000</v>
      </c>
      <c r="D37" s="66">
        <v>210000</v>
      </c>
      <c r="E37" s="13"/>
      <c r="F37" s="13"/>
      <c r="G37" s="66">
        <v>130000</v>
      </c>
      <c r="H37" s="13"/>
      <c r="I37" s="13"/>
      <c r="J37" s="13"/>
      <c r="K37" s="13"/>
      <c r="L37" s="13"/>
    </row>
    <row r="38" spans="1:12" s="130" customFormat="1">
      <c r="A38" s="95">
        <v>42</v>
      </c>
      <c r="B38" s="98" t="s">
        <v>67</v>
      </c>
      <c r="C38" s="66">
        <v>200000</v>
      </c>
      <c r="D38" s="66">
        <v>200000</v>
      </c>
      <c r="E38" s="13"/>
      <c r="F38" s="13"/>
      <c r="G38" s="66"/>
      <c r="H38" s="13"/>
      <c r="I38" s="13"/>
      <c r="J38" s="13"/>
      <c r="K38" s="13"/>
      <c r="L38" s="13"/>
    </row>
    <row r="39" spans="1:12" s="130" customFormat="1" ht="15.75" customHeight="1">
      <c r="A39" s="94">
        <v>421</v>
      </c>
      <c r="B39" s="16" t="s">
        <v>68</v>
      </c>
      <c r="C39" s="64">
        <v>200000</v>
      </c>
      <c r="D39" s="64">
        <v>200000</v>
      </c>
      <c r="E39" s="13"/>
      <c r="F39" s="13"/>
      <c r="G39" s="66"/>
      <c r="H39" s="13"/>
      <c r="I39" s="13"/>
      <c r="J39" s="13"/>
      <c r="K39" s="66">
        <v>200000</v>
      </c>
      <c r="L39" s="66">
        <v>200000</v>
      </c>
    </row>
    <row r="40" spans="1:12" s="13" customFormat="1" ht="17.25" customHeight="1">
      <c r="A40" s="95">
        <v>45</v>
      </c>
      <c r="B40" s="98" t="s">
        <v>58</v>
      </c>
      <c r="C40" s="66">
        <v>140000</v>
      </c>
      <c r="D40" s="66">
        <v>10000</v>
      </c>
      <c r="G40" s="66">
        <v>130000</v>
      </c>
      <c r="K40" s="66">
        <v>160000</v>
      </c>
      <c r="L40" s="66">
        <v>160000</v>
      </c>
    </row>
    <row r="41" spans="1:12">
      <c r="A41" s="94">
        <v>451</v>
      </c>
      <c r="B41" s="16" t="s">
        <v>58</v>
      </c>
      <c r="C41" s="64">
        <v>140000</v>
      </c>
      <c r="D41" s="64">
        <v>10000</v>
      </c>
      <c r="E41" s="10"/>
      <c r="F41" s="10"/>
      <c r="G41" s="64">
        <v>130000</v>
      </c>
      <c r="H41" s="10"/>
      <c r="I41" s="10"/>
      <c r="J41" s="10"/>
      <c r="K41" s="10"/>
      <c r="L41" s="10"/>
    </row>
    <row r="42" spans="1:12">
      <c r="A42" s="94"/>
      <c r="B42" s="16"/>
      <c r="C42" s="64"/>
      <c r="D42" s="64"/>
      <c r="E42" s="122"/>
      <c r="F42" s="122"/>
      <c r="G42" s="64"/>
      <c r="H42" s="122"/>
      <c r="I42" s="122"/>
      <c r="J42" s="122"/>
      <c r="K42" s="122"/>
      <c r="L42" s="122"/>
    </row>
    <row r="43" spans="1:12" ht="25.5">
      <c r="A43" s="95" t="s">
        <v>61</v>
      </c>
      <c r="B43" s="98" t="s">
        <v>62</v>
      </c>
      <c r="C43" s="66"/>
      <c r="D43" s="66"/>
      <c r="E43" s="122"/>
      <c r="F43" s="122"/>
      <c r="G43" s="64"/>
      <c r="H43" s="122"/>
      <c r="I43" s="122"/>
      <c r="J43" s="122"/>
      <c r="K43" s="13"/>
      <c r="L43" s="13"/>
    </row>
    <row r="44" spans="1:12">
      <c r="A44" s="95"/>
      <c r="B44" s="98"/>
      <c r="C44" s="13" t="s">
        <v>50</v>
      </c>
      <c r="D44" s="13"/>
      <c r="E44" s="10"/>
      <c r="F44" s="10"/>
      <c r="G44" s="10"/>
      <c r="H44" s="10"/>
      <c r="I44" s="10"/>
      <c r="J44" s="10"/>
      <c r="K44" s="10"/>
      <c r="L44" s="10"/>
    </row>
    <row r="45" spans="1:12" s="124" customFormat="1">
      <c r="A45" s="95"/>
      <c r="B45" s="98"/>
      <c r="C45" s="13"/>
      <c r="D45" s="13"/>
    </row>
    <row r="46" spans="1:12" s="124" customFormat="1">
      <c r="A46" s="95"/>
      <c r="B46" s="98"/>
      <c r="C46" s="13"/>
      <c r="D46" s="13"/>
    </row>
    <row r="47" spans="1:12" s="124" customFormat="1" ht="1.5" customHeight="1">
      <c r="A47" s="95"/>
      <c r="B47" s="98"/>
      <c r="C47" s="13"/>
      <c r="D47" s="13"/>
    </row>
    <row r="48" spans="1:12" s="122" customFormat="1" hidden="1">
      <c r="A48" s="95"/>
      <c r="B48" s="98"/>
      <c r="C48" s="13"/>
      <c r="D48" s="13"/>
    </row>
    <row r="49" spans="1:12" s="122" customFormat="1" hidden="1">
      <c r="A49" s="94"/>
      <c r="B49" s="16"/>
    </row>
    <row r="50" spans="1:12" s="13" customFormat="1" hidden="1">
      <c r="A50" s="94" t="s">
        <v>50</v>
      </c>
      <c r="B50" s="16" t="s">
        <v>50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>
      <c r="A51" s="95" t="s">
        <v>50</v>
      </c>
      <c r="B51" s="98" t="s">
        <v>60</v>
      </c>
      <c r="C51" s="66">
        <f>C7+C25+C36</f>
        <v>4258000</v>
      </c>
      <c r="D51" s="66">
        <f>D7+D25+D36+D43</f>
        <v>3504000</v>
      </c>
      <c r="E51" s="66">
        <f>E7+E25+E36</f>
        <v>300000</v>
      </c>
      <c r="F51" s="66">
        <v>110000</v>
      </c>
      <c r="G51" s="66">
        <f>G7+G25+G36+G43</f>
        <v>344000</v>
      </c>
      <c r="H51" s="66" t="s">
        <v>50</v>
      </c>
      <c r="I51" s="13"/>
      <c r="J51" s="13"/>
      <c r="K51" s="66">
        <f>K9+K13+K19+K21+K27+K33+K39+K40+K43</f>
        <v>4400000</v>
      </c>
      <c r="L51" s="66">
        <f>L9+L13+L19+L21+L27+L33+L39+L40+L43</f>
        <v>4400000</v>
      </c>
    </row>
    <row r="52" spans="1:12">
      <c r="A52" s="94" t="s">
        <v>50</v>
      </c>
      <c r="B52" s="16" t="s">
        <v>50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s="13" customFormat="1" ht="12.75" customHeight="1">
      <c r="A53" s="94" t="s">
        <v>50</v>
      </c>
      <c r="B53" s="16" t="s">
        <v>50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s="13" customFormat="1">
      <c r="A54" s="94" t="s">
        <v>50</v>
      </c>
      <c r="B54" s="16" t="s">
        <v>50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s="13" customFormat="1">
      <c r="A55" s="94" t="s">
        <v>50</v>
      </c>
      <c r="B55" s="16" t="s">
        <v>50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95" t="s">
        <v>50</v>
      </c>
      <c r="B56" s="98" t="s">
        <v>50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>
      <c r="A57" s="94" t="s">
        <v>50</v>
      </c>
      <c r="B57" s="16" t="s">
        <v>50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>
      <c r="A58" s="95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s="13" customFormat="1">
      <c r="A59" s="107" t="s">
        <v>50</v>
      </c>
      <c r="B59" s="98" t="s">
        <v>50</v>
      </c>
    </row>
    <row r="60" spans="1:12">
      <c r="A60" s="95" t="s">
        <v>50</v>
      </c>
      <c r="B60" s="98" t="s">
        <v>50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>
      <c r="A61" s="95" t="s">
        <v>50</v>
      </c>
      <c r="B61" s="98" t="s">
        <v>50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>
      <c r="A62" s="94" t="s">
        <v>50</v>
      </c>
      <c r="B62" s="16" t="s">
        <v>50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94" t="s">
        <v>50</v>
      </c>
      <c r="B63" s="16" t="s">
        <v>50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s="13" customFormat="1">
      <c r="A64" s="94" t="s">
        <v>50</v>
      </c>
      <c r="B64" s="16" t="s">
        <v>50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95" t="s">
        <v>50</v>
      </c>
      <c r="B65" s="98" t="s">
        <v>50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>
      <c r="A66" s="94" t="s">
        <v>50</v>
      </c>
      <c r="B66" s="16" t="s">
        <v>50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s="13" customFormat="1" ht="12.75" customHeight="1">
      <c r="A67" s="94" t="s">
        <v>50</v>
      </c>
      <c r="B67" s="16" t="s">
        <v>50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s="13" customFormat="1">
      <c r="A68" s="94" t="s">
        <v>50</v>
      </c>
      <c r="B68" s="16" t="s">
        <v>50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s="13" customFormat="1">
      <c r="A69" s="94" t="s">
        <v>50</v>
      </c>
      <c r="B69" s="16" t="s">
        <v>50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95" t="s">
        <v>50</v>
      </c>
      <c r="B70" s="98" t="s">
        <v>50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>
      <c r="A71" s="94" t="s">
        <v>50</v>
      </c>
      <c r="B71" s="16" t="s">
        <v>50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>
      <c r="A72" s="95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s="13" customFormat="1">
      <c r="A73" s="107" t="s">
        <v>50</v>
      </c>
      <c r="B73" s="98" t="s">
        <v>50</v>
      </c>
    </row>
    <row r="74" spans="1:12">
      <c r="A74" s="95" t="s">
        <v>50</v>
      </c>
      <c r="B74" s="98" t="s">
        <v>50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>
      <c r="A75" s="95" t="s">
        <v>50</v>
      </c>
      <c r="B75" s="98" t="s">
        <v>50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>
      <c r="A76" s="94" t="s">
        <v>50</v>
      </c>
      <c r="B76" s="16" t="s">
        <v>50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>
      <c r="A77" s="94" t="s">
        <v>50</v>
      </c>
      <c r="B77" s="16" t="s">
        <v>50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s="13" customFormat="1">
      <c r="A78" s="94" t="s">
        <v>50</v>
      </c>
      <c r="B78" s="16" t="s">
        <v>50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95" t="s">
        <v>50</v>
      </c>
      <c r="B79" s="98" t="s">
        <v>50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>
      <c r="A80" s="94" t="s">
        <v>50</v>
      </c>
      <c r="B80" s="16" t="s">
        <v>50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s="13" customFormat="1">
      <c r="A81" s="94" t="s">
        <v>50</v>
      </c>
      <c r="B81" s="16" t="s">
        <v>50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s="13" customFormat="1">
      <c r="A82" s="94" t="s">
        <v>50</v>
      </c>
      <c r="B82" s="16" t="s">
        <v>50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s="13" customFormat="1">
      <c r="A83" s="94" t="s">
        <v>50</v>
      </c>
      <c r="B83" s="16" t="s">
        <v>50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>
      <c r="A84" s="95" t="s">
        <v>50</v>
      </c>
      <c r="B84" s="98" t="s">
        <v>50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>
      <c r="A85" s="94" t="s">
        <v>50</v>
      </c>
      <c r="B85" s="16" t="s">
        <v>50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>
      <c r="A86" s="95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s="13" customFormat="1">
      <c r="A87" s="107" t="s">
        <v>50</v>
      </c>
      <c r="B87" s="98" t="s">
        <v>50</v>
      </c>
    </row>
    <row r="88" spans="1:12">
      <c r="A88" s="95" t="s">
        <v>50</v>
      </c>
      <c r="B88" s="98" t="s">
        <v>50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>
      <c r="A89" s="95" t="s">
        <v>50</v>
      </c>
      <c r="B89" s="98" t="s">
        <v>50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>
      <c r="A90" s="94" t="s">
        <v>50</v>
      </c>
      <c r="B90" s="16" t="s">
        <v>59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>
      <c r="A91" s="94" t="s">
        <v>50</v>
      </c>
      <c r="B91" s="16" t="s">
        <v>50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s="13" customFormat="1">
      <c r="A92" s="94" t="s">
        <v>50</v>
      </c>
      <c r="B92" s="16" t="s">
        <v>50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>
      <c r="A93" s="95" t="s">
        <v>50</v>
      </c>
      <c r="B93" s="98" t="s">
        <v>50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s="13" customFormat="1">
      <c r="A94" s="94" t="s">
        <v>50</v>
      </c>
      <c r="B94" s="16" t="s">
        <v>50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s="13" customFormat="1">
      <c r="A95" s="94" t="s">
        <v>50</v>
      </c>
      <c r="B95" s="16" t="s">
        <v>50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>
      <c r="A96" s="94" t="s">
        <v>50</v>
      </c>
      <c r="B96" s="16" t="s">
        <v>50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>
      <c r="A97" s="94" t="s">
        <v>50</v>
      </c>
      <c r="B97" s="16" t="s">
        <v>50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>
      <c r="A98" s="95" t="s">
        <v>50</v>
      </c>
      <c r="B98" s="98" t="s">
        <v>59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s="13" customFormat="1" ht="12.75" customHeight="1">
      <c r="A99" s="94" t="s">
        <v>50</v>
      </c>
      <c r="B99" s="16" t="s">
        <v>50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s="13" customFormat="1">
      <c r="A100" s="95" t="s">
        <v>50</v>
      </c>
      <c r="B100" s="98" t="s">
        <v>50</v>
      </c>
    </row>
    <row r="101" spans="1:12" s="13" customFormat="1">
      <c r="A101" s="95" t="s">
        <v>50</v>
      </c>
      <c r="B101" s="98" t="s">
        <v>50</v>
      </c>
    </row>
    <row r="102" spans="1:12">
      <c r="A102" s="94" t="s">
        <v>50</v>
      </c>
      <c r="B102" s="16" t="s">
        <v>50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>
      <c r="A103" s="94" t="s">
        <v>50</v>
      </c>
      <c r="B103" s="16" t="s">
        <v>50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>
      <c r="A104" s="95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s="13" customFormat="1">
      <c r="A105" s="107" t="s">
        <v>50</v>
      </c>
      <c r="B105" s="98" t="s">
        <v>50</v>
      </c>
    </row>
    <row r="106" spans="1:12">
      <c r="A106" s="95" t="s">
        <v>50</v>
      </c>
      <c r="B106" s="98" t="s">
        <v>50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>
      <c r="A107" s="95" t="s">
        <v>50</v>
      </c>
      <c r="B107" s="98" t="s">
        <v>50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>
      <c r="A108" s="94" t="s">
        <v>50</v>
      </c>
      <c r="B108" s="16" t="s">
        <v>50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>
      <c r="A109" s="94" t="s">
        <v>50</v>
      </c>
      <c r="B109" s="16" t="s">
        <v>50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s="13" customFormat="1">
      <c r="A110" s="94" t="s">
        <v>50</v>
      </c>
      <c r="B110" s="16" t="s">
        <v>50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>
      <c r="A111" s="95" t="s">
        <v>50</v>
      </c>
      <c r="B111" s="98" t="s">
        <v>50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s="13" customFormat="1">
      <c r="A112" s="94" t="s">
        <v>50</v>
      </c>
      <c r="B112" s="16" t="s">
        <v>50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>
      <c r="A113" s="94" t="s">
        <v>50</v>
      </c>
      <c r="B113" s="16" t="s">
        <v>50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s="13" customFormat="1">
      <c r="A114" s="94" t="s">
        <v>50</v>
      </c>
      <c r="B114" s="16" t="s">
        <v>50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s="13" customFormat="1">
      <c r="A115" s="94" t="s">
        <v>50</v>
      </c>
      <c r="B115" s="16" t="s">
        <v>50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 customHeight="1">
      <c r="A116" s="95" t="s">
        <v>50</v>
      </c>
      <c r="B116" s="98" t="s">
        <v>50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>
      <c r="A117" s="94" t="s">
        <v>50</v>
      </c>
      <c r="B117" s="16" t="s">
        <v>50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>
      <c r="A118" s="95" t="s">
        <v>50</v>
      </c>
      <c r="B118" s="98" t="s">
        <v>50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s="13" customFormat="1">
      <c r="A119" s="94" t="s">
        <v>50</v>
      </c>
      <c r="B119" s="16" t="s">
        <v>50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s="13" customFormat="1">
      <c r="A120" s="95" t="s">
        <v>50</v>
      </c>
      <c r="B120" s="98" t="s">
        <v>50</v>
      </c>
    </row>
    <row r="121" spans="1:12" s="13" customFormat="1">
      <c r="A121" s="95" t="s">
        <v>50</v>
      </c>
      <c r="B121" s="98" t="s">
        <v>50</v>
      </c>
    </row>
    <row r="122" spans="1:12">
      <c r="A122" s="94" t="s">
        <v>50</v>
      </c>
      <c r="B122" s="16" t="s">
        <v>50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>
      <c r="A123" s="94" t="s">
        <v>50</v>
      </c>
      <c r="B123" s="16" t="s">
        <v>50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>
      <c r="A124" s="95" t="s">
        <v>50</v>
      </c>
      <c r="B124" s="16" t="s">
        <v>50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s="13" customFormat="1">
      <c r="A125" s="107" t="s">
        <v>50</v>
      </c>
      <c r="B125" s="98" t="s">
        <v>50</v>
      </c>
    </row>
    <row r="126" spans="1:12">
      <c r="A126" s="95" t="s">
        <v>50</v>
      </c>
      <c r="B126" s="98" t="s">
        <v>50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>
      <c r="A127" s="95" t="s">
        <v>50</v>
      </c>
      <c r="B127" s="98" t="s">
        <v>50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>
      <c r="A128" s="94" t="s">
        <v>50</v>
      </c>
      <c r="B128" s="16" t="s">
        <v>50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>
      <c r="A129" s="94" t="s">
        <v>50</v>
      </c>
      <c r="B129" s="16" t="s">
        <v>50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s="13" customFormat="1">
      <c r="A130" s="94" t="s">
        <v>50</v>
      </c>
      <c r="B130" s="16" t="s">
        <v>50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>
      <c r="A131" s="95" t="s">
        <v>50</v>
      </c>
      <c r="B131" s="98" t="s">
        <v>50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s="13" customFormat="1">
      <c r="A132" s="94" t="s">
        <v>50</v>
      </c>
      <c r="B132" s="16" t="s">
        <v>50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s="13" customFormat="1">
      <c r="A133" s="94" t="s">
        <v>50</v>
      </c>
      <c r="B133" s="16" t="s">
        <v>50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>
      <c r="A134" s="94" t="s">
        <v>50</v>
      </c>
      <c r="B134" s="16" t="s">
        <v>50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s="13" customFormat="1">
      <c r="A135" s="94" t="s">
        <v>50</v>
      </c>
      <c r="B135" s="16" t="s">
        <v>50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>
      <c r="A136" s="95" t="s">
        <v>50</v>
      </c>
      <c r="B136" s="98" t="s">
        <v>50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>
      <c r="A137" s="94" t="s">
        <v>50</v>
      </c>
      <c r="B137" s="16" t="s">
        <v>50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>
      <c r="A138" s="95" t="s">
        <v>50</v>
      </c>
      <c r="B138" s="98" t="s">
        <v>50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>
      <c r="A139" s="95" t="s">
        <v>50</v>
      </c>
      <c r="B139" s="98" t="s">
        <v>50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>
      <c r="A140" s="94" t="s">
        <v>50</v>
      </c>
      <c r="B140" s="16" t="s">
        <v>50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>
      <c r="A141" s="95" t="s">
        <v>50</v>
      </c>
      <c r="B141" s="98" t="s">
        <v>50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>
      <c r="A142" s="94" t="s">
        <v>50</v>
      </c>
      <c r="B142" s="16" t="s">
        <v>50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>
      <c r="A143" s="94" t="s">
        <v>50</v>
      </c>
      <c r="B143" s="16" t="s">
        <v>50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>
      <c r="A144" s="95" t="s">
        <v>50</v>
      </c>
      <c r="B144" s="16" t="s">
        <v>50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>
      <c r="A145" s="95"/>
      <c r="B145" s="16" t="s">
        <v>50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>
      <c r="A146" s="95"/>
      <c r="B146" s="16" t="s">
        <v>50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>
      <c r="A147" s="95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>
      <c r="A148" s="95"/>
      <c r="B148" s="16" t="s">
        <v>50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>
      <c r="A149" s="95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>
      <c r="A150" s="95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>
      <c r="A151" s="95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>
      <c r="A152" s="95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>
      <c r="A153" s="95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>
      <c r="A154" s="95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>
      <c r="A155" s="95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>
      <c r="A156" s="95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>
      <c r="A157" s="95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>
      <c r="A158" s="95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>
      <c r="A159" s="95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>
      <c r="A160" s="95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>
      <c r="A161" s="95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>
      <c r="A162" s="95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>
      <c r="A163" s="95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>
      <c r="A164" s="95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>
      <c r="A165" s="95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>
      <c r="A166" s="95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>
      <c r="A167" s="95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>
      <c r="A168" s="95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>
      <c r="A169" s="95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>
      <c r="A170" s="95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>
      <c r="A171" s="95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>
      <c r="A172" s="95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>
      <c r="A173" s="95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>
      <c r="A174" s="95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>
      <c r="A175" s="95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>
      <c r="A176" s="95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>
      <c r="A177" s="95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>
      <c r="A178" s="95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>
      <c r="A179" s="95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>
      <c r="A180" s="95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>
      <c r="A181" s="95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>
      <c r="A182" s="95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>
      <c r="A183" s="95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>
      <c r="A184" s="95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>
      <c r="A185" s="95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>
      <c r="A186" s="95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>
      <c r="A187" s="95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>
      <c r="A188" s="95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>
      <c r="A189" s="95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>
      <c r="A190" s="95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>
      <c r="A191" s="95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>
      <c r="A192" s="95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>
      <c r="A193" s="95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>
      <c r="A194" s="95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>
      <c r="A195" s="95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>
      <c r="A196" s="95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>
      <c r="A197" s="95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>
      <c r="A198" s="95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>
      <c r="A199" s="95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>
      <c r="A200" s="95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>
      <c r="A201" s="95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>
      <c r="A202" s="95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>
      <c r="A203" s="95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>
      <c r="A204" s="95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>
      <c r="A205" s="95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>
      <c r="A206" s="95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>
      <c r="A207" s="95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>
      <c r="A208" s="95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>
      <c r="A209" s="95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>
      <c r="A210" s="95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>
      <c r="A211" s="95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>
      <c r="A212" s="95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>
      <c r="A213" s="95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>
      <c r="A214" s="95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>
      <c r="A215" s="95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>
      <c r="A216" s="95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>
      <c r="A217" s="95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>
      <c r="A218" s="95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>
      <c r="A219" s="95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>
      <c r="A220" s="95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>
      <c r="A221" s="95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>
      <c r="A222" s="95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>
      <c r="A223" s="95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>
      <c r="A224" s="95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>
      <c r="A225" s="95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>
      <c r="A226" s="95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>
      <c r="A227" s="95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>
      <c r="A228" s="95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>
      <c r="A229" s="95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>
      <c r="A230" s="95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>
      <c r="A231" s="95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>
      <c r="A232" s="95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>
      <c r="A233" s="95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>
      <c r="A234" s="95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>
      <c r="A235" s="95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>
      <c r="A236" s="95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>
      <c r="A237" s="95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>
      <c r="A238" s="95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>
      <c r="A239" s="95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>
      <c r="A240" s="95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>
      <c r="A241" s="95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>
      <c r="A242" s="95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>
      <c r="A243" s="95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>
      <c r="A244" s="95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>
      <c r="A245" s="95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>
      <c r="A246" s="95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>
      <c r="A247" s="95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>
      <c r="A248" s="95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>
      <c r="A249" s="95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>
      <c r="A250" s="95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>
      <c r="A251" s="95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>
      <c r="A252" s="95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>
      <c r="A253" s="95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>
      <c r="A254" s="95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>
      <c r="A255" s="95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>
      <c r="A256" s="95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>
      <c r="A257" s="95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>
      <c r="A258" s="95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>
      <c r="A259" s="95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>
      <c r="A260" s="95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>
      <c r="A261" s="95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>
      <c r="A262" s="95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>
      <c r="A263" s="95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>
      <c r="A264" s="95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>
      <c r="A265" s="95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>
      <c r="A266" s="95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>
      <c r="A267" s="95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>
      <c r="A268" s="95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>
      <c r="A269" s="95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>
      <c r="A270" s="95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>
      <c r="A271" s="95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>
      <c r="A272" s="95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>
      <c r="A273" s="95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>
      <c r="A274" s="95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>
      <c r="A275" s="95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>
      <c r="A276" s="95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>
      <c r="A277" s="95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>
      <c r="A278" s="95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>
      <c r="A279" s="95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>
      <c r="A280" s="95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>
      <c r="A281" s="95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>
      <c r="A282" s="95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>
      <c r="A283" s="95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>
      <c r="A284" s="95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>
      <c r="A285" s="95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>
      <c r="A286" s="95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>
      <c r="A287" s="95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>
      <c r="A288" s="95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>
      <c r="A289" s="95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>
      <c r="A290" s="95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>
      <c r="A291" s="95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>
      <c r="A292" s="95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>
      <c r="A293" s="95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>
      <c r="A294" s="95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>
      <c r="A295" s="95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>
      <c r="A296" s="95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>
      <c r="A297" s="95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>
      <c r="A298" s="95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>
      <c r="A299" s="95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>
      <c r="A300" s="95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>
      <c r="A301" s="95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>
      <c r="A302" s="95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>
      <c r="A303" s="95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>
      <c r="A304" s="95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>
      <c r="A305" s="95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>
      <c r="A306" s="95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>
      <c r="A307" s="95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>
      <c r="A308" s="95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>
      <c r="A309" s="95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>
      <c r="A310" s="95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>
      <c r="A311" s="95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>
      <c r="A312" s="95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>
      <c r="A313" s="95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>
      <c r="A314" s="95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>
      <c r="A315" s="95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>
      <c r="A316" s="95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>
      <c r="A317" s="95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>
      <c r="A318" s="95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>
      <c r="A319" s="95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>
      <c r="A320" s="95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>
      <c r="A321" s="95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>
      <c r="A322" s="95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>
      <c r="A323" s="95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>
      <c r="A324" s="95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>
      <c r="A325" s="95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>
      <c r="A326" s="95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>
      <c r="A327" s="95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>
      <c r="A328" s="95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>
      <c r="A329" s="95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>
      <c r="A330" s="95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>
      <c r="A331" s="95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>
      <c r="A332" s="95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>
      <c r="A333" s="95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>
      <c r="A334" s="95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>
      <c r="A335" s="95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>
      <c r="A336" s="95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>
      <c r="A337" s="95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>
      <c r="A338" s="95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>
      <c r="A339" s="95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>
      <c r="A340" s="95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>
      <c r="A341" s="95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>
      <c r="A342" s="95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>
      <c r="A343" s="95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>
      <c r="A344" s="95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>
      <c r="A345" s="95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>
      <c r="A346" s="95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>
      <c r="A347" s="95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>
      <c r="A348" s="95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>
      <c r="A349" s="95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>
      <c r="A350" s="95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>
      <c r="A351" s="95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>
      <c r="A352" s="95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>
      <c r="A353" s="95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>
      <c r="A354" s="95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>
      <c r="A355" s="95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>
      <c r="A356" s="95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>
      <c r="A357" s="95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>
      <c r="A358" s="95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>
      <c r="A359" s="95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>
      <c r="A360" s="95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>
      <c r="A361" s="95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>
      <c r="A362" s="95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>
      <c r="A363" s="95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>
      <c r="A364" s="95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>
      <c r="A365" s="95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>
      <c r="A366" s="95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>
      <c r="A367" s="95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>
      <c r="A368" s="95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>
      <c r="A369" s="95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>
      <c r="A370" s="95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>
      <c r="A371" s="95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>
      <c r="A372" s="95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>
      <c r="A373" s="95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>
      <c r="A374" s="95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>
      <c r="A375" s="95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>
      <c r="A376" s="95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>
      <c r="A377" s="95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>
      <c r="A378" s="95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>
      <c r="A379" s="95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>
      <c r="A380" s="95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>
      <c r="A381" s="95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>
      <c r="A382" s="95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>
      <c r="A383" s="95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>
      <c r="A384" s="95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>
      <c r="A385" s="95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>
      <c r="A386" s="95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>
      <c r="A387" s="95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>
      <c r="A388" s="95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>
      <c r="A389" s="95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>
      <c r="A390" s="95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>
      <c r="A391" s="95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>
      <c r="A392" s="95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>
      <c r="A393" s="95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>
      <c r="A394" s="95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>
      <c r="A395" s="95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>
      <c r="A396" s="95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>
      <c r="A397" s="95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>
      <c r="A398" s="95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>
      <c r="A399" s="95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>
      <c r="A400" s="95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>
      <c r="A401" s="95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>
      <c r="A402" s="95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>
      <c r="A403" s="95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>
      <c r="A404" s="95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>
      <c r="A405" s="95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>
      <c r="A406" s="95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>
      <c r="A407" s="95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>
      <c r="A408" s="95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>
      <c r="A409" s="95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>
      <c r="A410" s="95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>
      <c r="A411" s="95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>
      <c r="A412" s="95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>
      <c r="A413" s="95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>
      <c r="A414" s="95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>
      <c r="A415" s="95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>
      <c r="A416" s="95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>
      <c r="A417" s="95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>
      <c r="A418" s="95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>
      <c r="A419" s="95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>
      <c r="A420" s="95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>
      <c r="A421" s="95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>
      <c r="A422" s="95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>
      <c r="A423" s="95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>
      <c r="A424" s="95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>
      <c r="A425" s="95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>
      <c r="A426" s="95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>
      <c r="A427" s="95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>
      <c r="A428" s="95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>
      <c r="A429" s="95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>
      <c r="A430" s="95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Vedrana Banić</cp:lastModifiedBy>
  <cp:lastPrinted>2019-12-12T08:34:47Z</cp:lastPrinted>
  <dcterms:created xsi:type="dcterms:W3CDTF">2013-09-11T11:00:21Z</dcterms:created>
  <dcterms:modified xsi:type="dcterms:W3CDTF">2020-09-25T09:56:09Z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